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P:\rha2024\Figures and Tables\Release_online_supplements\Clean\Chapter 3_Population Health Status and Mortality\Sharing Files 4\"/>
    </mc:Choice>
  </mc:AlternateContent>
  <xr:revisionPtr revIDLastSave="0" documentId="13_ncr:1_{CF40925A-99BB-4B99-A6C4-F35FA8FB0EFC}" xr6:coauthVersionLast="47" xr6:coauthVersionMax="47" xr10:uidLastSave="{00000000-0000-0000-0000-000000000000}"/>
  <bookViews>
    <workbookView xWindow="-108" yWindow="-108" windowWidth="23256" windowHeight="13176" xr2:uid="{00000000-000D-0000-FFFF-FFFF00000000}"/>
  </bookViews>
  <sheets>
    <sheet name="Figure" sheetId="8" r:id="rId1"/>
    <sheet name="Table" sheetId="27" r:id="rId2"/>
    <sheet name="Graph Data" sheetId="2" state="hidden" r:id="rId3"/>
    <sheet name="Table Data" sheetId="26" state="hidden" r:id="rId4"/>
    <sheet name="Raw Data" sheetId="1" state="hidden" r:id="rId5"/>
    <sheet name="Dashboard" sheetId="25" state="hidden"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25" l="1"/>
  <c r="C6" i="25"/>
  <c r="C5" i="25"/>
  <c r="C4" i="25"/>
  <c r="C8" i="25"/>
  <c r="C3" i="25"/>
  <c r="C2" i="25"/>
  <c r="X8" i="2"/>
  <c r="X7" i="2"/>
  <c r="X6" i="2"/>
  <c r="Y6" i="2" s="1"/>
  <c r="X5" i="2"/>
  <c r="Y5" i="2" s="1"/>
  <c r="A5" i="2" s="1"/>
  <c r="X4" i="2"/>
  <c r="X3" i="2"/>
  <c r="G21" i="26"/>
  <c r="G20" i="26"/>
  <c r="G19" i="26"/>
  <c r="G18" i="26"/>
  <c r="G17" i="26"/>
  <c r="G16" i="26"/>
  <c r="G15" i="26"/>
  <c r="G14" i="26"/>
  <c r="G13" i="26"/>
  <c r="G12" i="26"/>
  <c r="G11" i="26"/>
  <c r="G10" i="26"/>
  <c r="G9" i="26"/>
  <c r="G8" i="26"/>
  <c r="G7" i="26"/>
  <c r="G6" i="26"/>
  <c r="G5" i="26"/>
  <c r="G4" i="26"/>
  <c r="G3" i="26"/>
  <c r="G2" i="26"/>
  <c r="F21" i="26"/>
  <c r="F20" i="26"/>
  <c r="F19" i="26"/>
  <c r="F18" i="26"/>
  <c r="F17" i="26"/>
  <c r="F16" i="26"/>
  <c r="F15" i="26"/>
  <c r="F14" i="26"/>
  <c r="F13" i="26"/>
  <c r="F12" i="26"/>
  <c r="F11" i="26"/>
  <c r="F10" i="26"/>
  <c r="F9" i="26"/>
  <c r="F8" i="26"/>
  <c r="F7" i="26"/>
  <c r="F6" i="26"/>
  <c r="F5" i="26"/>
  <c r="F4" i="26"/>
  <c r="F3" i="26"/>
  <c r="F2" i="26"/>
  <c r="E21" i="26"/>
  <c r="E20" i="26"/>
  <c r="E19" i="26"/>
  <c r="E18" i="26"/>
  <c r="E17" i="26"/>
  <c r="E16" i="26"/>
  <c r="E15" i="26"/>
  <c r="E14" i="26"/>
  <c r="E13" i="26"/>
  <c r="E12" i="26"/>
  <c r="E11" i="26"/>
  <c r="E10" i="26"/>
  <c r="E9" i="26"/>
  <c r="E8" i="26"/>
  <c r="E7" i="26"/>
  <c r="E6" i="26"/>
  <c r="E5" i="26"/>
  <c r="E4" i="26"/>
  <c r="E3" i="26"/>
  <c r="E2" i="26"/>
  <c r="D21" i="26"/>
  <c r="D20" i="26"/>
  <c r="D19" i="26"/>
  <c r="D18" i="26"/>
  <c r="D17" i="26"/>
  <c r="D16" i="26"/>
  <c r="D15" i="26"/>
  <c r="D14" i="26"/>
  <c r="D13" i="26"/>
  <c r="D12" i="26"/>
  <c r="D11" i="26"/>
  <c r="D10" i="26"/>
  <c r="D9" i="26"/>
  <c r="D8" i="26"/>
  <c r="D7" i="26"/>
  <c r="D6" i="26"/>
  <c r="D5" i="26"/>
  <c r="D4" i="26"/>
  <c r="D3" i="26"/>
  <c r="D2" i="26"/>
  <c r="C21" i="26"/>
  <c r="C20" i="26"/>
  <c r="C19" i="26"/>
  <c r="C18" i="26"/>
  <c r="C17" i="26"/>
  <c r="C16" i="26"/>
  <c r="C15" i="26"/>
  <c r="C14" i="26"/>
  <c r="C13" i="26"/>
  <c r="C12" i="26"/>
  <c r="C11" i="26"/>
  <c r="C10" i="26"/>
  <c r="C9" i="26"/>
  <c r="C8" i="26"/>
  <c r="C7" i="26"/>
  <c r="C6" i="26"/>
  <c r="C5" i="26"/>
  <c r="C4" i="26"/>
  <c r="C3" i="26"/>
  <c r="C2" i="26"/>
  <c r="B21" i="26"/>
  <c r="B20" i="26"/>
  <c r="B19" i="26"/>
  <c r="B18" i="26"/>
  <c r="B17" i="26"/>
  <c r="B16" i="26"/>
  <c r="B15" i="26"/>
  <c r="B14" i="26"/>
  <c r="B13" i="26"/>
  <c r="B12" i="26"/>
  <c r="B11" i="26"/>
  <c r="B10" i="26"/>
  <c r="B9" i="26"/>
  <c r="B8" i="26"/>
  <c r="B7" i="26"/>
  <c r="B6" i="26"/>
  <c r="B5" i="26"/>
  <c r="B4" i="26"/>
  <c r="B3" i="26"/>
  <c r="B2" i="26"/>
  <c r="Y8" i="2"/>
  <c r="B7" i="25" s="1"/>
  <c r="V8" i="2"/>
  <c r="U8" i="2"/>
  <c r="T8" i="2"/>
  <c r="S8" i="2"/>
  <c r="R8" i="2"/>
  <c r="Q8" i="2"/>
  <c r="P8" i="2"/>
  <c r="O8" i="2"/>
  <c r="N8" i="2"/>
  <c r="M8" i="2"/>
  <c r="L8" i="2"/>
  <c r="K8" i="2"/>
  <c r="J8" i="2"/>
  <c r="I8" i="2"/>
  <c r="H8" i="2"/>
  <c r="G8" i="2"/>
  <c r="F8" i="2"/>
  <c r="E8" i="2"/>
  <c r="D8" i="2"/>
  <c r="C8" i="2"/>
  <c r="Y7" i="2"/>
  <c r="A7" i="2" s="1"/>
  <c r="V7" i="2"/>
  <c r="U7" i="2"/>
  <c r="T7" i="2"/>
  <c r="S7" i="2"/>
  <c r="R7" i="2"/>
  <c r="Q7" i="2"/>
  <c r="P7" i="2"/>
  <c r="O7" i="2"/>
  <c r="N7" i="2"/>
  <c r="M7" i="2"/>
  <c r="L7" i="2"/>
  <c r="K7" i="2"/>
  <c r="J7" i="2"/>
  <c r="I7" i="2"/>
  <c r="H7" i="2"/>
  <c r="G7" i="2"/>
  <c r="F7" i="2"/>
  <c r="E7" i="2"/>
  <c r="D7" i="2"/>
  <c r="C7" i="2"/>
  <c r="V6" i="2"/>
  <c r="U6" i="2"/>
  <c r="T6" i="2"/>
  <c r="S6" i="2"/>
  <c r="R6" i="2"/>
  <c r="Q6" i="2"/>
  <c r="P6" i="2"/>
  <c r="O6" i="2"/>
  <c r="N6" i="2"/>
  <c r="M6" i="2"/>
  <c r="L6" i="2"/>
  <c r="K6" i="2"/>
  <c r="J6" i="2"/>
  <c r="I6" i="2"/>
  <c r="H6" i="2"/>
  <c r="G6" i="2"/>
  <c r="F6" i="2"/>
  <c r="E6" i="2"/>
  <c r="D6" i="2"/>
  <c r="C6" i="2"/>
  <c r="V5" i="2"/>
  <c r="U5" i="2"/>
  <c r="T5" i="2"/>
  <c r="S5" i="2"/>
  <c r="R5" i="2"/>
  <c r="Q5" i="2"/>
  <c r="P5" i="2"/>
  <c r="O5" i="2"/>
  <c r="N5" i="2"/>
  <c r="M5" i="2"/>
  <c r="L5" i="2"/>
  <c r="K5" i="2"/>
  <c r="J5" i="2"/>
  <c r="I5" i="2"/>
  <c r="H5" i="2"/>
  <c r="G5" i="2"/>
  <c r="F5" i="2"/>
  <c r="E5" i="2"/>
  <c r="D5" i="2"/>
  <c r="C5" i="2"/>
  <c r="Y4" i="2"/>
  <c r="A4" i="2" s="1"/>
  <c r="V4" i="2"/>
  <c r="U4" i="2"/>
  <c r="T4" i="2"/>
  <c r="S4" i="2"/>
  <c r="R4" i="2"/>
  <c r="Q4" i="2"/>
  <c r="P4" i="2"/>
  <c r="O4" i="2"/>
  <c r="N4" i="2"/>
  <c r="M4" i="2"/>
  <c r="L4" i="2"/>
  <c r="K4" i="2"/>
  <c r="J4" i="2"/>
  <c r="I4" i="2"/>
  <c r="H4" i="2"/>
  <c r="G4" i="2"/>
  <c r="F4" i="2"/>
  <c r="E4" i="2"/>
  <c r="D4" i="2"/>
  <c r="C4" i="2"/>
  <c r="Y3" i="2"/>
  <c r="V3" i="2"/>
  <c r="U3" i="2"/>
  <c r="T3" i="2"/>
  <c r="S3" i="2"/>
  <c r="R3" i="2"/>
  <c r="Q3" i="2"/>
  <c r="P3" i="2"/>
  <c r="O3" i="2"/>
  <c r="N3" i="2"/>
  <c r="M3" i="2"/>
  <c r="L3" i="2"/>
  <c r="K3" i="2"/>
  <c r="J3" i="2"/>
  <c r="I3" i="2"/>
  <c r="H3" i="2"/>
  <c r="G3" i="2"/>
  <c r="F3" i="2"/>
  <c r="E3" i="2"/>
  <c r="D3" i="2"/>
  <c r="C3" i="2"/>
  <c r="V1" i="2"/>
  <c r="U1" i="2"/>
  <c r="T1" i="2"/>
  <c r="S1" i="2"/>
  <c r="R1" i="2"/>
  <c r="Q1" i="2"/>
  <c r="P1" i="2"/>
  <c r="O1" i="2"/>
  <c r="N1" i="2"/>
  <c r="M1" i="2"/>
  <c r="L1" i="2"/>
  <c r="K1" i="2"/>
  <c r="J1" i="2"/>
  <c r="I1" i="2"/>
  <c r="H1" i="2"/>
  <c r="G1" i="2"/>
  <c r="F1" i="2"/>
  <c r="E1" i="2"/>
  <c r="D1" i="2"/>
  <c r="C1" i="2"/>
  <c r="B2" i="25"/>
  <c r="A3" i="2"/>
  <c r="B6" i="25"/>
  <c r="A8" i="2"/>
  <c r="B3" i="25" l="1"/>
  <c r="A6" i="2"/>
  <c r="B5" i="25"/>
  <c r="B4" i="25"/>
  <c r="B8" i="25" l="1"/>
</calcChain>
</file>

<file path=xl/sharedStrings.xml><?xml version="1.0" encoding="utf-8"?>
<sst xmlns="http://schemas.openxmlformats.org/spreadsheetml/2006/main" count="781" uniqueCount="73">
  <si>
    <t>rha</t>
  </si>
  <si>
    <t>SO Southern Health-Sante Sud</t>
  </si>
  <si>
    <t>WP Winnipeg RHA</t>
  </si>
  <si>
    <t>WE Prairie Mountain Health</t>
  </si>
  <si>
    <t>IE Interlake-Eastern RHA</t>
  </si>
  <si>
    <t>NO Northern Health Region</t>
  </si>
  <si>
    <t>Z Manitoba</t>
  </si>
  <si>
    <t>PT Public Trustee</t>
  </si>
  <si>
    <t>Winnipeg RHA</t>
  </si>
  <si>
    <t>Prairie Mountain Health</t>
  </si>
  <si>
    <t>Interlake-Eastern RHA</t>
  </si>
  <si>
    <t>Northern Health Region</t>
  </si>
  <si>
    <t>RHA</t>
  </si>
  <si>
    <t>Manitoba</t>
  </si>
  <si>
    <t>Southern Health-Santé Sud</t>
  </si>
  <si>
    <t>SEX</t>
  </si>
  <si>
    <t>LE_2003</t>
  </si>
  <si>
    <t>LE_2004</t>
  </si>
  <si>
    <t>LE_2005</t>
  </si>
  <si>
    <t>LE_2006</t>
  </si>
  <si>
    <t>LE_2007</t>
  </si>
  <si>
    <t>LE_2008</t>
  </si>
  <si>
    <t>LE_2009</t>
  </si>
  <si>
    <t>LE_2010</t>
  </si>
  <si>
    <t>LE_2011</t>
  </si>
  <si>
    <t>LE_2012</t>
  </si>
  <si>
    <t>LE_2013</t>
  </si>
  <si>
    <t>LE_2014</t>
  </si>
  <si>
    <t>LE_2015</t>
  </si>
  <si>
    <t>LE_2016</t>
  </si>
  <si>
    <t>1 Male</t>
  </si>
  <si>
    <t>p-value</t>
  </si>
  <si>
    <t>Notation</t>
  </si>
  <si>
    <t>Graphs</t>
  </si>
  <si>
    <t>Counter</t>
  </si>
  <si>
    <t>Footnotes for each graph</t>
  </si>
  <si>
    <t>Southern</t>
  </si>
  <si>
    <t>Winnipeg</t>
  </si>
  <si>
    <t>Prairie Mountain</t>
  </si>
  <si>
    <t>Interlake-Eastern</t>
  </si>
  <si>
    <t>Northern</t>
  </si>
  <si>
    <t>All</t>
  </si>
  <si>
    <t xml:space="preserve">Southern Health-Santé Sud </t>
  </si>
  <si>
    <t xml:space="preserve">Winnipeg RHA </t>
  </si>
  <si>
    <t xml:space="preserve">Prairie Mountain Health </t>
  </si>
  <si>
    <t xml:space="preserve">Interlake-Eastern RHA </t>
  </si>
  <si>
    <t xml:space="preserve">Northern Health Region </t>
  </si>
  <si>
    <t xml:space="preserve">Manitoba </t>
  </si>
  <si>
    <t>Life Expectancy at Birth by Sex and RHA, based on annual mortality in 2003-2022</t>
  </si>
  <si>
    <t>LE_2017</t>
  </si>
  <si>
    <t>LE_2018</t>
  </si>
  <si>
    <t>LE_2019</t>
  </si>
  <si>
    <t>LE_2020</t>
  </si>
  <si>
    <t>LE_2021</t>
  </si>
  <si>
    <t>LE_2022</t>
  </si>
  <si>
    <t>Calendar Year</t>
  </si>
  <si>
    <t>Male Life Expectancy by Health Region, 2003 to 2022</t>
  </si>
  <si>
    <t>Life expectancy at birth in years</t>
  </si>
  <si>
    <t>pop</t>
  </si>
  <si>
    <t>count</t>
  </si>
  <si>
    <t>lifeexp</t>
  </si>
  <si>
    <t>lcl_lifeexp</t>
  </si>
  <si>
    <t>ucl_lifeexp</t>
  </si>
  <si>
    <t>var_lifeexp</t>
  </si>
  <si>
    <t>se_lifeexp</t>
  </si>
  <si>
    <t>prob_trend</t>
  </si>
  <si>
    <t>statsig</t>
  </si>
  <si>
    <t>suppress</t>
  </si>
  <si>
    <t xml:space="preserve"> </t>
  </si>
  <si>
    <t>*</t>
  </si>
  <si>
    <t xml:space="preserve">date:  November 15, 2024 </t>
  </si>
  <si>
    <t>If you require this document in a different accessible format, please contact us: by phone at 204-789-3819 or by email at info@cpe.umanitoba.ca.</t>
  </si>
  <si>
    <t>End of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</si>
</sst>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13" x14ac:knownFonts="1">
    <font>
      <sz val="11"/>
      <color theme="1"/>
      <name val="Calibri"/>
      <family val="2"/>
      <scheme val="minor"/>
    </font>
    <font>
      <b/>
      <sz val="9"/>
      <color theme="1"/>
      <name val="Segoe UI"/>
      <family val="2"/>
    </font>
    <font>
      <sz val="8"/>
      <color theme="1"/>
      <name val="Segoe UI"/>
      <family val="2"/>
    </font>
    <font>
      <b/>
      <sz val="9"/>
      <color theme="0"/>
      <name val="Segoe UI"/>
      <family val="2"/>
    </font>
    <font>
      <sz val="9"/>
      <color theme="1"/>
      <name val="Segoe UI"/>
      <family val="2"/>
    </font>
    <font>
      <sz val="12"/>
      <color theme="1"/>
      <name val="Calibri"/>
      <family val="2"/>
      <scheme val="minor"/>
    </font>
    <font>
      <sz val="10"/>
      <name val="Arial"/>
      <family val="2"/>
    </font>
    <font>
      <b/>
      <sz val="12"/>
      <color theme="0"/>
      <name val="Arial"/>
      <family val="2"/>
    </font>
    <font>
      <b/>
      <sz val="12"/>
      <color theme="1"/>
      <name val="Arial"/>
      <family val="2"/>
    </font>
    <font>
      <sz val="12"/>
      <color theme="1"/>
      <name val="Arial"/>
      <family val="2"/>
    </font>
    <font>
      <b/>
      <sz val="12"/>
      <name val="Arial"/>
      <family val="2"/>
    </font>
    <font>
      <sz val="12"/>
      <name val="Arial"/>
      <family val="2"/>
    </font>
    <font>
      <sz val="11"/>
      <name val="Arial"/>
      <family val="2"/>
    </font>
  </fonts>
  <fills count="6">
    <fill>
      <patternFill patternType="none"/>
    </fill>
    <fill>
      <patternFill patternType="gray125"/>
    </fill>
    <fill>
      <patternFill patternType="solid">
        <fgColor theme="0"/>
        <bgColor indexed="64"/>
      </patternFill>
    </fill>
    <fill>
      <patternFill patternType="solid">
        <fgColor theme="7"/>
        <bgColor indexed="64"/>
      </patternFill>
    </fill>
    <fill>
      <patternFill patternType="solid">
        <fgColor theme="0"/>
        <bgColor theme="0"/>
      </patternFill>
    </fill>
    <fill>
      <patternFill patternType="solid">
        <fgColor theme="3"/>
        <bgColor theme="3"/>
      </patternFill>
    </fill>
  </fills>
  <borders count="11">
    <border>
      <left/>
      <right/>
      <top/>
      <bottom/>
      <diagonal/>
    </border>
    <border>
      <left style="thin">
        <color theme="0"/>
      </left>
      <right style="thin">
        <color theme="0"/>
      </right>
      <top style="thin">
        <color theme="0"/>
      </top>
      <bottom style="thin">
        <color theme="0"/>
      </bottom>
      <diagonal/>
    </border>
    <border>
      <left style="thin">
        <color rgb="FF00857D"/>
      </left>
      <right style="thin">
        <color rgb="FF00857D"/>
      </right>
      <top/>
      <bottom/>
      <diagonal/>
    </border>
    <border>
      <left style="thin">
        <color theme="7"/>
      </left>
      <right style="thin">
        <color theme="7"/>
      </right>
      <top/>
      <bottom/>
      <diagonal/>
    </border>
    <border>
      <left style="thin">
        <color theme="0"/>
      </left>
      <right style="thin">
        <color theme="0"/>
      </right>
      <top style="thin">
        <color theme="7"/>
      </top>
      <bottom style="thin">
        <color theme="7"/>
      </bottom>
      <diagonal/>
    </border>
    <border>
      <left style="thin">
        <color theme="7"/>
      </left>
      <right style="thin">
        <color theme="0"/>
      </right>
      <top style="thin">
        <color theme="7"/>
      </top>
      <bottom style="thin">
        <color theme="7"/>
      </bottom>
      <diagonal/>
    </border>
    <border>
      <left/>
      <right style="thin">
        <color rgb="FF00857D"/>
      </right>
      <top/>
      <bottom/>
      <diagonal/>
    </border>
    <border>
      <left style="thin">
        <color theme="7"/>
      </left>
      <right/>
      <top/>
      <bottom/>
      <diagonal/>
    </border>
    <border>
      <left/>
      <right style="thin">
        <color theme="0"/>
      </right>
      <top/>
      <bottom/>
      <diagonal/>
    </border>
    <border>
      <left style="thin">
        <color theme="0"/>
      </left>
      <right style="thin">
        <color theme="0"/>
      </right>
      <top/>
      <bottom style="thin">
        <color theme="0"/>
      </bottom>
      <diagonal/>
    </border>
    <border>
      <left style="thin">
        <color theme="0"/>
      </left>
      <right/>
      <top/>
      <bottom style="thin">
        <color theme="0"/>
      </bottom>
      <diagonal/>
    </border>
  </borders>
  <cellStyleXfs count="16">
    <xf numFmtId="0" fontId="0" fillId="0" borderId="0"/>
    <xf numFmtId="49" fontId="1" fillId="2" borderId="0">
      <alignment vertical="center"/>
    </xf>
    <xf numFmtId="49" fontId="2" fillId="2" borderId="0"/>
    <xf numFmtId="0" fontId="3" fillId="3" borderId="1">
      <alignment horizontal="center" vertical="center" wrapText="1"/>
    </xf>
    <xf numFmtId="0" fontId="1" fillId="2" borderId="2" applyFill="0">
      <alignment horizontal="left" vertical="center" indent="1"/>
    </xf>
    <xf numFmtId="2" fontId="4" fillId="2" borderId="3" applyFill="0">
      <alignment horizontal="right" vertical="center" indent="1"/>
    </xf>
    <xf numFmtId="0" fontId="6" fillId="0" borderId="0"/>
    <xf numFmtId="0" fontId="8" fillId="2" borderId="2" applyFill="0">
      <alignment horizontal="left" vertical="center" indent="1"/>
    </xf>
    <xf numFmtId="3" fontId="9" fillId="2" borderId="3" applyFill="0">
      <alignment horizontal="right" vertical="center" indent="3"/>
    </xf>
    <xf numFmtId="0" fontId="10" fillId="0" borderId="0">
      <alignment vertical="top"/>
    </xf>
    <xf numFmtId="0" fontId="8" fillId="0" borderId="0" applyNumberFormat="0" applyFill="0" applyAlignment="0" applyProtection="0"/>
    <xf numFmtId="0" fontId="12" fillId="0" borderId="0" applyNumberFormat="0" applyFill="0" applyAlignment="0" applyProtection="0"/>
    <xf numFmtId="0" fontId="7" fillId="3" borderId="4">
      <alignment horizontal="center" vertical="center" wrapText="1"/>
    </xf>
    <xf numFmtId="2" fontId="9" fillId="2" borderId="3" applyFill="0">
      <alignment horizontal="right" vertical="center" indent="3"/>
    </xf>
    <xf numFmtId="49" fontId="7" fillId="3" borderId="5">
      <alignment horizontal="left" vertical="center" indent="1"/>
    </xf>
    <xf numFmtId="2" fontId="7" fillId="3" borderId="4">
      <alignment horizontal="right" vertical="center" indent="3"/>
    </xf>
  </cellStyleXfs>
  <cellXfs count="25">
    <xf numFmtId="0" fontId="0" fillId="0" borderId="0" xfId="0"/>
    <xf numFmtId="0" fontId="5" fillId="0" borderId="0" xfId="0" applyFont="1"/>
    <xf numFmtId="0" fontId="10" fillId="0" borderId="0" xfId="9" applyAlignment="1">
      <alignment vertical="center"/>
    </xf>
    <xf numFmtId="0" fontId="11" fillId="0" borderId="0" xfId="0" applyFont="1" applyAlignment="1">
      <alignment vertical="center"/>
    </xf>
    <xf numFmtId="164" fontId="9" fillId="4" borderId="3" xfId="8" quotePrefix="1" applyNumberFormat="1" applyFill="1" applyAlignment="1">
      <alignment horizontal="center" vertical="center"/>
    </xf>
    <xf numFmtId="164" fontId="9" fillId="5" borderId="3" xfId="8" quotePrefix="1" applyNumberFormat="1" applyFill="1" applyAlignment="1">
      <alignment horizontal="center" vertical="center"/>
    </xf>
    <xf numFmtId="0" fontId="9" fillId="0" borderId="0" xfId="0" applyFont="1"/>
    <xf numFmtId="0" fontId="8" fillId="0" borderId="0" xfId="0" applyFont="1" applyAlignment="1">
      <alignment wrapText="1"/>
    </xf>
    <xf numFmtId="0" fontId="8" fillId="0" borderId="0" xfId="0" applyFont="1"/>
    <xf numFmtId="2" fontId="9" fillId="0" borderId="0" xfId="0" applyNumberFormat="1" applyFont="1"/>
    <xf numFmtId="0" fontId="8" fillId="0" borderId="0" xfId="0" applyFont="1" applyAlignment="1">
      <alignment horizontal="center" vertical="top" wrapText="1"/>
    </xf>
    <xf numFmtId="2" fontId="9" fillId="0" borderId="0" xfId="0" applyNumberFormat="1" applyFont="1" applyAlignment="1">
      <alignment horizontal="center"/>
    </xf>
    <xf numFmtId="15" fontId="9" fillId="0" borderId="0" xfId="0" applyNumberFormat="1" applyFont="1"/>
    <xf numFmtId="0" fontId="9" fillId="0" borderId="0" xfId="0" applyFont="1" applyAlignment="1">
      <alignment horizontal="right"/>
    </xf>
    <xf numFmtId="2" fontId="8" fillId="0" borderId="0" xfId="0" applyNumberFormat="1" applyFont="1"/>
    <xf numFmtId="0" fontId="8" fillId="0" borderId="0" xfId="0" applyFont="1" applyAlignment="1">
      <alignment horizontal="right"/>
    </xf>
    <xf numFmtId="0" fontId="8" fillId="4" borderId="6" xfId="7" applyFill="1" applyBorder="1" applyAlignment="1">
      <alignment horizontal="center" vertical="center"/>
    </xf>
    <xf numFmtId="0" fontId="8" fillId="5" borderId="6" xfId="7" applyFill="1" applyBorder="1" applyAlignment="1">
      <alignment horizontal="center" vertical="center"/>
    </xf>
    <xf numFmtId="164" fontId="9" fillId="4" borderId="7" xfId="8" applyNumberFormat="1" applyFill="1" applyBorder="1" applyAlignment="1">
      <alignment horizontal="center" vertical="center"/>
    </xf>
    <xf numFmtId="164" fontId="9" fillId="5" borderId="7" xfId="8" applyNumberFormat="1" applyFill="1" applyBorder="1" applyAlignment="1">
      <alignment horizontal="center" vertical="center"/>
    </xf>
    <xf numFmtId="0" fontId="7" fillId="3" borderId="8" xfId="6" applyFont="1" applyFill="1" applyBorder="1" applyAlignment="1">
      <alignment horizontal="center" vertical="center" wrapText="1"/>
    </xf>
    <xf numFmtId="1" fontId="7" fillId="3" borderId="9" xfId="6" applyNumberFormat="1" applyFont="1" applyFill="1" applyBorder="1" applyAlignment="1">
      <alignment horizontal="center" vertical="center" wrapText="1"/>
    </xf>
    <xf numFmtId="2" fontId="7" fillId="3" borderId="9" xfId="6" applyNumberFormat="1" applyFont="1" applyFill="1" applyBorder="1" applyAlignment="1">
      <alignment horizontal="center" vertical="center" wrapText="1"/>
    </xf>
    <xf numFmtId="2" fontId="7" fillId="3" borderId="10" xfId="6" applyNumberFormat="1" applyFont="1" applyFill="1" applyBorder="1" applyAlignment="1">
      <alignment horizontal="center" vertical="center" wrapText="1"/>
    </xf>
    <xf numFmtId="0" fontId="8" fillId="0" borderId="0" xfId="10" applyAlignment="1">
      <alignment vertical="center"/>
    </xf>
  </cellXfs>
  <cellStyles count="16">
    <cellStyle name="Column titles white border" xfId="12" xr:uid="{AAFDE008-D409-45AC-8997-B8A395CD8104}"/>
    <cellStyle name="Data - counts" xfId="8" xr:uid="{62359785-90BB-4126-94B4-36BAC39F1E37}"/>
    <cellStyle name="Data - percent" xfId="13" xr:uid="{ED846BEA-ADE1-43E4-9EDD-ABF5D26A5FAE}"/>
    <cellStyle name="Data#-2 Decimals" xfId="5" xr:uid="{00000000-0005-0000-0000-000000000000}"/>
    <cellStyle name="Heading 1" xfId="10" builtinId="16" customBuiltin="1"/>
    <cellStyle name="Heading 2" xfId="11" builtinId="17" customBuiltin="1"/>
    <cellStyle name="Main heading X" xfId="3" xr:uid="{00000000-0005-0000-0000-000001000000}"/>
    <cellStyle name="Main heading Y" xfId="4" xr:uid="{00000000-0005-0000-0000-000002000000}"/>
    <cellStyle name="Normal" xfId="0" builtinId="0"/>
    <cellStyle name="Normal 3" xfId="6" xr:uid="{A4409035-F61D-4082-9F74-DC065FBAD344}"/>
    <cellStyle name="Row titles" xfId="7" xr:uid="{1F14738C-1E12-459D-B866-282CABA4C446}"/>
    <cellStyle name="Subtitle" xfId="2" xr:uid="{00000000-0005-0000-0000-000004000000}"/>
    <cellStyle name="Table title" xfId="1" xr:uid="{00000000-0005-0000-0000-000005000000}"/>
    <cellStyle name="Table title H1" xfId="9" xr:uid="{72864D5D-0A8A-4252-8197-2CDD68DCBAB4}"/>
    <cellStyle name="Total percent" xfId="15" xr:uid="{1151408C-B4C4-4957-AAFF-67A00F33E884}"/>
    <cellStyle name="Total text" xfId="14" xr:uid="{6DE62B9F-D6EB-4F07-8ED3-666FD69E1A81}"/>
  </cellStyles>
  <dxfs count="14">
    <dxf>
      <numFmt numFmtId="164" formatCode="#,##0.0"/>
      <fill>
        <patternFill patternType="solid">
          <fgColor theme="3"/>
          <bgColor theme="3"/>
        </patternFill>
      </fill>
      <alignment horizontal="center" vertical="center" textRotation="0" wrapText="0" indent="0" justifyLastLine="0" shrinkToFit="0" readingOrder="0"/>
      <border diagonalUp="0" diagonalDown="0">
        <left style="thin">
          <color theme="7"/>
        </left>
        <right/>
        <top/>
        <bottom/>
        <vertical/>
        <horizontal/>
      </border>
    </dxf>
    <dxf>
      <fill>
        <patternFill patternType="solid">
          <fgColor theme="3"/>
          <bgColor theme="3"/>
        </patternFill>
      </fill>
      <alignment horizontal="center" vertical="center" textRotation="0" wrapText="0" indent="0" justifyLastLine="0" shrinkToFit="0" readingOrder="0"/>
      <border diagonalUp="0" diagonalDown="0">
        <left/>
        <right style="thin">
          <color rgb="FF00857D"/>
        </right>
        <top/>
        <bottom/>
        <vertical/>
        <horizontal/>
      </border>
    </dxf>
    <dxf>
      <border outline="0">
        <left style="thin">
          <color theme="7"/>
        </left>
        <right style="thin">
          <color theme="7"/>
        </right>
        <top style="thin">
          <color theme="7"/>
        </top>
        <bottom style="thin">
          <color theme="7"/>
        </bottom>
      </border>
    </dxf>
    <dxf>
      <font>
        <b/>
        <i val="0"/>
        <strike val="0"/>
        <condense val="0"/>
        <extend val="0"/>
        <outline val="0"/>
        <shadow val="0"/>
        <u val="none"/>
        <vertAlign val="baseline"/>
        <sz val="12"/>
        <color theme="0"/>
        <name val="Arial"/>
        <family val="2"/>
        <scheme val="none"/>
      </font>
      <numFmt numFmtId="2" formatCode="0.00"/>
      <fill>
        <patternFill patternType="solid">
          <fgColor indexed="64"/>
          <bgColor theme="7"/>
        </patternFill>
      </fill>
      <alignment horizontal="center" vertical="center" textRotation="0" wrapText="1" indent="0" justifyLastLine="0" shrinkToFit="0" readingOrder="0"/>
      <border diagonalUp="0" diagonalDown="0" outline="0">
        <left style="thin">
          <color theme="0"/>
        </left>
        <right style="thin">
          <color theme="0"/>
        </right>
        <top/>
        <bottom/>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1" defaultTableStyle="TableStyleMedium2" defaultPivotStyle="PivotStyleLight16">
    <tableStyle name="Dark Teal 4" pivot="0" count="10" xr9:uid="{7C6B5E6C-8AA1-4A04-8C81-7F0A6691FD69}">
      <tableStyleElement type="wholeTable" dxfId="13"/>
      <tableStyleElement type="headerRow" dxfId="12"/>
      <tableStyleElement type="totalRow" dxfId="11"/>
      <tableStyleElement type="firstColumn" dxfId="10"/>
      <tableStyleElement type="firstRowStripe" dxfId="9"/>
      <tableStyleElement type="secondRowStripe" dxfId="8"/>
      <tableStyleElement type="firstHeaderCell" dxfId="7"/>
      <tableStyleElement type="lastHeaderCell" dxfId="6"/>
      <tableStyleElement type="firstTotalCell" dxfId="5"/>
      <tableStyleElement type="lastTotalCell"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2.xml"/><Relationship Id="rId7" Type="http://schemas.openxmlformats.org/officeDocument/2006/relationships/theme" Target="theme/theme1.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worksheet" Target="worksheets/sheet5.xml"/><Relationship Id="rId5" Type="http://schemas.openxmlformats.org/officeDocument/2006/relationships/worksheet" Target="worksheets/sheet4.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1388914786500093E-2"/>
          <c:y val="0.10706203769983298"/>
          <c:w val="0.93466912450230888"/>
          <c:h val="0.6925283378039282"/>
        </c:manualLayout>
      </c:layout>
      <c:lineChart>
        <c:grouping val="standard"/>
        <c:varyColors val="0"/>
        <c:ser>
          <c:idx val="0"/>
          <c:order val="0"/>
          <c:tx>
            <c:strRef>
              <c:f>'Graph Data'!$A$3</c:f>
              <c:strCache>
                <c:ptCount val="1"/>
                <c:pt idx="0">
                  <c:v>Southern Health-Santé Sud</c:v>
                </c:pt>
              </c:strCache>
            </c:strRef>
          </c:tx>
          <c:spPr>
            <a:ln w="28575" cap="rnd">
              <a:solidFill>
                <a:schemeClr val="accent3"/>
              </a:solidFill>
              <a:prstDash val="solid"/>
              <a:round/>
            </a:ln>
            <a:effectLst/>
          </c:spPr>
          <c:marker>
            <c:symbol val="triangle"/>
            <c:size val="8"/>
            <c:spPr>
              <a:solidFill>
                <a:schemeClr val="accent3"/>
              </a:solidFill>
              <a:ln w="9525">
                <a:solidFill>
                  <a:schemeClr val="tx1"/>
                </a:solidFill>
              </a:ln>
              <a:effectLst/>
            </c:spPr>
          </c:marker>
          <c:cat>
            <c:numRef>
              <c:f>'Graph Data'!$C$2:$V$2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Data'!$C$3:$V$3</c:f>
              <c:numCache>
                <c:formatCode>0.00</c:formatCode>
                <c:ptCount val="20"/>
                <c:pt idx="0">
                  <c:v>78.626117660000006</c:v>
                </c:pt>
                <c:pt idx="1">
                  <c:v>78.162709938999996</c:v>
                </c:pt>
                <c:pt idx="2">
                  <c:v>78.185930978000002</c:v>
                </c:pt>
                <c:pt idx="3">
                  <c:v>78.291459454000005</c:v>
                </c:pt>
                <c:pt idx="4">
                  <c:v>79.533026223999997</c:v>
                </c:pt>
                <c:pt idx="5">
                  <c:v>79.126559225999998</c:v>
                </c:pt>
                <c:pt idx="6">
                  <c:v>79.249717704000005</c:v>
                </c:pt>
                <c:pt idx="7">
                  <c:v>79.711386414000003</c:v>
                </c:pt>
                <c:pt idx="8">
                  <c:v>78.834564150999995</c:v>
                </c:pt>
                <c:pt idx="9">
                  <c:v>79.690255996000005</c:v>
                </c:pt>
                <c:pt idx="10">
                  <c:v>79.224867458999995</c:v>
                </c:pt>
                <c:pt idx="11">
                  <c:v>80.115406609000004</c:v>
                </c:pt>
                <c:pt idx="12">
                  <c:v>79.459889828000001</c:v>
                </c:pt>
                <c:pt idx="13">
                  <c:v>78.910401356999998</c:v>
                </c:pt>
                <c:pt idx="14">
                  <c:v>79.939375843999997</c:v>
                </c:pt>
                <c:pt idx="15">
                  <c:v>79.615938268999997</c:v>
                </c:pt>
                <c:pt idx="16">
                  <c:v>80.738880246999997</c:v>
                </c:pt>
                <c:pt idx="17">
                  <c:v>79.021170846999993</c:v>
                </c:pt>
                <c:pt idx="18">
                  <c:v>77.500730196999996</c:v>
                </c:pt>
                <c:pt idx="19">
                  <c:v>79.659210587000004</c:v>
                </c:pt>
              </c:numCache>
            </c:numRef>
          </c:val>
          <c:smooth val="0"/>
          <c:extLst>
            <c:ext xmlns:c16="http://schemas.microsoft.com/office/drawing/2014/chart" uri="{C3380CC4-5D6E-409C-BE32-E72D297353CC}">
              <c16:uniqueId val="{00000000-2374-4B80-A8AA-6CFCB340AD72}"/>
            </c:ext>
          </c:extLst>
        </c:ser>
        <c:ser>
          <c:idx val="1"/>
          <c:order val="1"/>
          <c:tx>
            <c:strRef>
              <c:f>'Graph Data'!$A$4</c:f>
              <c:strCache>
                <c:ptCount val="1"/>
                <c:pt idx="0">
                  <c:v>Winnipeg RHA*</c:v>
                </c:pt>
              </c:strCache>
            </c:strRef>
          </c:tx>
          <c:spPr>
            <a:ln w="28575" cap="rnd">
              <a:solidFill>
                <a:schemeClr val="tx1"/>
              </a:solidFill>
              <a:prstDash val="solid"/>
              <a:round/>
            </a:ln>
            <a:effectLst/>
          </c:spPr>
          <c:marker>
            <c:symbol val="square"/>
            <c:size val="8"/>
            <c:spPr>
              <a:solidFill>
                <a:schemeClr val="tx1"/>
              </a:solidFill>
              <a:ln w="9525">
                <a:solidFill>
                  <a:schemeClr val="tx1"/>
                </a:solidFill>
              </a:ln>
              <a:effectLst/>
            </c:spPr>
          </c:marker>
          <c:cat>
            <c:numRef>
              <c:f>'Graph Data'!$C$2:$V$2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Data'!$C$4:$V$4</c:f>
              <c:numCache>
                <c:formatCode>0.00</c:formatCode>
                <c:ptCount val="20"/>
                <c:pt idx="0">
                  <c:v>76.759852828000007</c:v>
                </c:pt>
                <c:pt idx="1">
                  <c:v>77.297538039000003</c:v>
                </c:pt>
                <c:pt idx="2">
                  <c:v>77.576072081999996</c:v>
                </c:pt>
                <c:pt idx="3">
                  <c:v>77.883287015999997</c:v>
                </c:pt>
                <c:pt idx="4">
                  <c:v>77.656709419999999</c:v>
                </c:pt>
                <c:pt idx="5">
                  <c:v>77.895501491000005</c:v>
                </c:pt>
                <c:pt idx="6">
                  <c:v>78.181064401</c:v>
                </c:pt>
                <c:pt idx="7">
                  <c:v>79.129331041</c:v>
                </c:pt>
                <c:pt idx="8">
                  <c:v>78.972961627000004</c:v>
                </c:pt>
                <c:pt idx="9">
                  <c:v>79.682746538999993</c:v>
                </c:pt>
                <c:pt idx="10">
                  <c:v>79.346364804999993</c:v>
                </c:pt>
                <c:pt idx="11">
                  <c:v>79.193038302999994</c:v>
                </c:pt>
                <c:pt idx="12">
                  <c:v>79.239297285000006</c:v>
                </c:pt>
                <c:pt idx="13">
                  <c:v>79.250793715</c:v>
                </c:pt>
                <c:pt idx="14">
                  <c:v>79.203531412999993</c:v>
                </c:pt>
                <c:pt idx="15">
                  <c:v>79.697898433999995</c:v>
                </c:pt>
                <c:pt idx="16">
                  <c:v>79.594050314</c:v>
                </c:pt>
                <c:pt idx="17">
                  <c:v>78.427935235000007</c:v>
                </c:pt>
                <c:pt idx="18">
                  <c:v>79.031975908999996</c:v>
                </c:pt>
                <c:pt idx="19">
                  <c:v>79.206713980999993</c:v>
                </c:pt>
              </c:numCache>
            </c:numRef>
          </c:val>
          <c:smooth val="0"/>
          <c:extLst>
            <c:ext xmlns:c16="http://schemas.microsoft.com/office/drawing/2014/chart" uri="{C3380CC4-5D6E-409C-BE32-E72D297353CC}">
              <c16:uniqueId val="{00000001-2374-4B80-A8AA-6CFCB340AD72}"/>
            </c:ext>
          </c:extLst>
        </c:ser>
        <c:ser>
          <c:idx val="2"/>
          <c:order val="2"/>
          <c:tx>
            <c:strRef>
              <c:f>'Graph Data'!$A$5</c:f>
              <c:strCache>
                <c:ptCount val="1"/>
                <c:pt idx="0">
                  <c:v>Interlake-Eastern RHA*</c:v>
                </c:pt>
              </c:strCache>
            </c:strRef>
          </c:tx>
          <c:spPr>
            <a:ln w="28575" cap="rnd">
              <a:solidFill>
                <a:schemeClr val="tx1"/>
              </a:solidFill>
              <a:prstDash val="sysDash"/>
              <a:round/>
            </a:ln>
            <a:effectLst/>
          </c:spPr>
          <c:marker>
            <c:symbol val="square"/>
            <c:size val="5"/>
            <c:spPr>
              <a:solidFill>
                <a:schemeClr val="accent3"/>
              </a:solidFill>
              <a:ln w="9525">
                <a:solidFill>
                  <a:schemeClr val="accent3"/>
                </a:solidFill>
                <a:prstDash val="sysDash"/>
              </a:ln>
              <a:effectLst/>
            </c:spPr>
          </c:marker>
          <c:cat>
            <c:numRef>
              <c:f>'Graph Data'!$C$2:$V$2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Data'!$C$5:$V$5</c:f>
              <c:numCache>
                <c:formatCode>0.00</c:formatCode>
                <c:ptCount val="20"/>
                <c:pt idx="0">
                  <c:v>75.561411767999999</c:v>
                </c:pt>
                <c:pt idx="1">
                  <c:v>77.082564118999997</c:v>
                </c:pt>
                <c:pt idx="2">
                  <c:v>76.891344085</c:v>
                </c:pt>
                <c:pt idx="3">
                  <c:v>77.751379509000003</c:v>
                </c:pt>
                <c:pt idx="4">
                  <c:v>75.683598594000003</c:v>
                </c:pt>
                <c:pt idx="5">
                  <c:v>76.608107082000004</c:v>
                </c:pt>
                <c:pt idx="6">
                  <c:v>78.332054498000005</c:v>
                </c:pt>
                <c:pt idx="7">
                  <c:v>77.399490549999996</c:v>
                </c:pt>
                <c:pt idx="8">
                  <c:v>78.329288536999996</c:v>
                </c:pt>
                <c:pt idx="9">
                  <c:v>78.207331298</c:v>
                </c:pt>
                <c:pt idx="10">
                  <c:v>79.218777646000007</c:v>
                </c:pt>
                <c:pt idx="11">
                  <c:v>77.553616939999998</c:v>
                </c:pt>
                <c:pt idx="12">
                  <c:v>78.534284413999998</c:v>
                </c:pt>
                <c:pt idx="13">
                  <c:v>79.199857051999999</c:v>
                </c:pt>
                <c:pt idx="14">
                  <c:v>79.509217116000002</c:v>
                </c:pt>
                <c:pt idx="15">
                  <c:v>78.245365441000004</c:v>
                </c:pt>
                <c:pt idx="16">
                  <c:v>79.059393446000001</c:v>
                </c:pt>
                <c:pt idx="17">
                  <c:v>77.801731051999994</c:v>
                </c:pt>
                <c:pt idx="18">
                  <c:v>77.407909863</c:v>
                </c:pt>
                <c:pt idx="19">
                  <c:v>78.102806935000004</c:v>
                </c:pt>
              </c:numCache>
            </c:numRef>
          </c:val>
          <c:smooth val="0"/>
          <c:extLst>
            <c:ext xmlns:c16="http://schemas.microsoft.com/office/drawing/2014/chart" uri="{C3380CC4-5D6E-409C-BE32-E72D297353CC}">
              <c16:uniqueId val="{00000002-2374-4B80-A8AA-6CFCB340AD72}"/>
            </c:ext>
          </c:extLst>
        </c:ser>
        <c:ser>
          <c:idx val="3"/>
          <c:order val="3"/>
          <c:tx>
            <c:strRef>
              <c:f>'Graph Data'!$A$6</c:f>
              <c:strCache>
                <c:ptCount val="1"/>
                <c:pt idx="0">
                  <c:v>Prairie Mountain Health*</c:v>
                </c:pt>
              </c:strCache>
            </c:strRef>
          </c:tx>
          <c:spPr>
            <a:ln w="28575" cap="rnd">
              <a:solidFill>
                <a:schemeClr val="tx1"/>
              </a:solidFill>
              <a:prstDash val="sysDash"/>
              <a:round/>
            </a:ln>
            <a:effectLst/>
          </c:spPr>
          <c:marker>
            <c:symbol val="x"/>
            <c:size val="8"/>
            <c:spPr>
              <a:noFill/>
              <a:ln w="28575">
                <a:solidFill>
                  <a:schemeClr val="tx1"/>
                </a:solidFill>
              </a:ln>
              <a:effectLst/>
            </c:spPr>
          </c:marker>
          <c:cat>
            <c:numRef>
              <c:f>'Graph Data'!$C$2:$V$2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Data'!$C$6:$V$6</c:f>
              <c:numCache>
                <c:formatCode>0.00</c:formatCode>
                <c:ptCount val="20"/>
                <c:pt idx="0">
                  <c:v>77.054494570000003</c:v>
                </c:pt>
                <c:pt idx="1">
                  <c:v>76.760570318999996</c:v>
                </c:pt>
                <c:pt idx="2">
                  <c:v>77.171958695000001</c:v>
                </c:pt>
                <c:pt idx="3">
                  <c:v>77.705791250000004</c:v>
                </c:pt>
                <c:pt idx="4">
                  <c:v>76.084067687000001</c:v>
                </c:pt>
                <c:pt idx="5">
                  <c:v>77.095763559000005</c:v>
                </c:pt>
                <c:pt idx="6">
                  <c:v>77.712775867000005</c:v>
                </c:pt>
                <c:pt idx="7">
                  <c:v>79.142469766999994</c:v>
                </c:pt>
                <c:pt idx="8">
                  <c:v>78.181337954</c:v>
                </c:pt>
                <c:pt idx="9">
                  <c:v>78.340078577</c:v>
                </c:pt>
                <c:pt idx="10">
                  <c:v>78.301422952999999</c:v>
                </c:pt>
                <c:pt idx="11">
                  <c:v>77.809335923999996</c:v>
                </c:pt>
                <c:pt idx="12">
                  <c:v>78.950772964999999</c:v>
                </c:pt>
                <c:pt idx="13">
                  <c:v>78.631377459000007</c:v>
                </c:pt>
                <c:pt idx="14">
                  <c:v>78.549038744000001</c:v>
                </c:pt>
                <c:pt idx="15">
                  <c:v>79.340000642999996</c:v>
                </c:pt>
                <c:pt idx="16">
                  <c:v>78.461888397999999</c:v>
                </c:pt>
                <c:pt idx="17">
                  <c:v>77.644623272000004</c:v>
                </c:pt>
                <c:pt idx="18">
                  <c:v>78.250693941999998</c:v>
                </c:pt>
                <c:pt idx="19">
                  <c:v>78.983166484999998</c:v>
                </c:pt>
              </c:numCache>
            </c:numRef>
          </c:val>
          <c:smooth val="0"/>
          <c:extLst>
            <c:ext xmlns:c16="http://schemas.microsoft.com/office/drawing/2014/chart" uri="{C3380CC4-5D6E-409C-BE32-E72D297353CC}">
              <c16:uniqueId val="{00000003-2374-4B80-A8AA-6CFCB340AD72}"/>
            </c:ext>
          </c:extLst>
        </c:ser>
        <c:ser>
          <c:idx val="4"/>
          <c:order val="4"/>
          <c:tx>
            <c:strRef>
              <c:f>'Graph Data'!$A$7</c:f>
              <c:strCache>
                <c:ptCount val="1"/>
                <c:pt idx="0">
                  <c:v>Northern Health Region</c:v>
                </c:pt>
              </c:strCache>
            </c:strRef>
          </c:tx>
          <c:spPr>
            <a:ln w="28575" cap="rnd">
              <a:solidFill>
                <a:schemeClr val="accent3"/>
              </a:solidFill>
              <a:prstDash val="solid"/>
              <a:round/>
            </a:ln>
            <a:effectLst/>
          </c:spPr>
          <c:marker>
            <c:symbol val="circle"/>
            <c:size val="8"/>
            <c:spPr>
              <a:solidFill>
                <a:schemeClr val="accent3"/>
              </a:solidFill>
              <a:ln w="9525">
                <a:solidFill>
                  <a:schemeClr val="tx1"/>
                </a:solidFill>
              </a:ln>
              <a:effectLst/>
            </c:spPr>
          </c:marker>
          <c:cat>
            <c:numRef>
              <c:f>'Graph Data'!$C$2:$V$2</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Data'!$C$7:$V$7</c:f>
              <c:numCache>
                <c:formatCode>0.00</c:formatCode>
                <c:ptCount val="20"/>
                <c:pt idx="0">
                  <c:v>72.062481990999999</c:v>
                </c:pt>
                <c:pt idx="1">
                  <c:v>72.314469947999996</c:v>
                </c:pt>
                <c:pt idx="2">
                  <c:v>70.765860101000001</c:v>
                </c:pt>
                <c:pt idx="3">
                  <c:v>72.681577290999996</c:v>
                </c:pt>
                <c:pt idx="4">
                  <c:v>71.588165453000002</c:v>
                </c:pt>
                <c:pt idx="5">
                  <c:v>70.791102828000007</c:v>
                </c:pt>
                <c:pt idx="6">
                  <c:v>74.050720011999999</c:v>
                </c:pt>
                <c:pt idx="7">
                  <c:v>73.148396269000003</c:v>
                </c:pt>
                <c:pt idx="8">
                  <c:v>71.914329765999994</c:v>
                </c:pt>
                <c:pt idx="9">
                  <c:v>73.169628247999995</c:v>
                </c:pt>
                <c:pt idx="10">
                  <c:v>75.996938627999995</c:v>
                </c:pt>
                <c:pt idx="11">
                  <c:v>73.515942736</c:v>
                </c:pt>
                <c:pt idx="12">
                  <c:v>74.013205643000006</c:v>
                </c:pt>
                <c:pt idx="13">
                  <c:v>70.733555581000005</c:v>
                </c:pt>
                <c:pt idx="14">
                  <c:v>71.661812300999998</c:v>
                </c:pt>
                <c:pt idx="15">
                  <c:v>72.515361936999994</c:v>
                </c:pt>
                <c:pt idx="16">
                  <c:v>71.988372388000002</c:v>
                </c:pt>
                <c:pt idx="17">
                  <c:v>70.956159518000007</c:v>
                </c:pt>
                <c:pt idx="18">
                  <c:v>71.366990125000001</c:v>
                </c:pt>
                <c:pt idx="19">
                  <c:v>74.036740524999999</c:v>
                </c:pt>
              </c:numCache>
            </c:numRef>
          </c:val>
          <c:smooth val="0"/>
          <c:extLst>
            <c:ext xmlns:c16="http://schemas.microsoft.com/office/drawing/2014/chart" uri="{C3380CC4-5D6E-409C-BE32-E72D297353CC}">
              <c16:uniqueId val="{00000004-2374-4B80-A8AA-6CFCB340AD72}"/>
            </c:ext>
          </c:extLst>
        </c:ser>
        <c:dLbls>
          <c:showLegendKey val="0"/>
          <c:showVal val="0"/>
          <c:showCatName val="0"/>
          <c:showSerName val="0"/>
          <c:showPercent val="0"/>
          <c:showBubbleSize val="0"/>
        </c:dLbls>
        <c:marker val="1"/>
        <c:smooth val="0"/>
        <c:axId val="494734864"/>
        <c:axId val="494734536"/>
      </c:lineChart>
      <c:catAx>
        <c:axId val="49473486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2700000" spcFirstLastPara="1" vertOverflow="ellipsis"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crossAx val="494734536"/>
        <c:crosses val="autoZero"/>
        <c:auto val="1"/>
        <c:lblAlgn val="ctr"/>
        <c:lblOffset val="100"/>
        <c:noMultiLvlLbl val="0"/>
      </c:catAx>
      <c:valAx>
        <c:axId val="494734536"/>
        <c:scaling>
          <c:orientation val="minMax"/>
          <c:max val="90"/>
          <c:min val="55"/>
        </c:scaling>
        <c:delete val="0"/>
        <c:axPos val="l"/>
        <c:numFmt formatCode="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crossAx val="494734864"/>
        <c:crosses val="autoZero"/>
        <c:crossBetween val="between"/>
      </c:valAx>
      <c:spPr>
        <a:solidFill>
          <a:schemeClr val="bg1"/>
        </a:solidFill>
        <a:ln>
          <a:solidFill>
            <a:schemeClr val="bg1">
              <a:lumMod val="75000"/>
            </a:schemeClr>
          </a:solidFill>
        </a:ln>
        <a:effectLst/>
      </c:spPr>
    </c:plotArea>
    <c:legend>
      <c:legendPos val="b"/>
      <c:layout>
        <c:manualLayout>
          <c:xMode val="edge"/>
          <c:yMode val="edge"/>
          <c:x val="0.55649181442247775"/>
          <c:y val="0.55495659196446601"/>
          <c:w val="0.38237257767928712"/>
          <c:h val="0.20177905034597948"/>
        </c:manualLayout>
      </c:layout>
      <c:overlay val="0"/>
      <c:spPr>
        <a:solidFill>
          <a:schemeClr val="bg1"/>
        </a:solidFill>
        <a:ln>
          <a:solidFill>
            <a:schemeClr val="bg1">
              <a:lumMod val="75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legend>
    <c:plotVisOnly val="1"/>
    <c:dispBlanksAs val="gap"/>
    <c:showDLblsOverMax val="0"/>
  </c:chart>
  <c:spPr>
    <a:noFill/>
    <a:ln w="9525" cap="flat" cmpd="sng" algn="ctr">
      <a:noFill/>
      <a:round/>
    </a:ln>
    <a:effectLst/>
  </c:spPr>
  <c:txPr>
    <a:bodyPr/>
    <a:lstStyle/>
    <a:p>
      <a:pPr>
        <a:defRPr sz="800">
          <a:solidFill>
            <a:sysClr val="windowText" lastClr="000000"/>
          </a:solidFill>
          <a:latin typeface="Segoe UI" panose="020B0502040204020203" pitchFamily="34" charset="0"/>
          <a:ea typeface="Segoe UI" panose="020B0502040204020203" pitchFamily="34" charset="0"/>
          <a:cs typeface="Segoe UI" panose="020B0502040204020203" pitchFamily="34" charset="0"/>
        </a:defRPr>
      </a:pPr>
      <a:endParaRPr lang="en-US"/>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000-000000000000}">
  <sheetPr>
    <tabColor theme="3"/>
  </sheetPr>
  <sheetViews>
    <sheetView tabSelected="1" workbookViewId="0"/>
  </sheetViews>
  <pageMargins left="0.70866141732283472" right="0.70866141732283472" top="3.1496062992125986" bottom="3.1496062992125986" header="0.31496062992125984" footer="0.31496062992125984"/>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5080" cy="4160520"/>
    <xdr:graphicFrame macro="">
      <xdr:nvGraphicFramePr>
        <xdr:cNvPr id="2" name="Chart 1" descr="Line graph showing male life expectancy at birth (in years) from 2003 to 2022 for each Manitoba health region. Annual values are connected with lines for each region, and asterisks indicate statistically significant changes over time. Regions shown include Southern Health–Santé Sud, Winnipeg RHA, Interlake–Eastern RHA, Prairie Mountain Health, Northern Health Region.">
          <a:extLst>
            <a:ext uri="{FF2B5EF4-FFF2-40B4-BE49-F238E27FC236}">
              <a16:creationId xmlns:a16="http://schemas.microsoft.com/office/drawing/2014/main" id="{00000000-0008-0000-00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cdr:y>
    </cdr:from>
    <cdr:to>
      <cdr:x>1</cdr:x>
      <cdr:y>0.09966</cdr:y>
    </cdr:to>
    <cdr:sp macro="" textlink="">
      <cdr:nvSpPr>
        <cdr:cNvPr id="4" name="TextBox 1"/>
        <cdr:cNvSpPr txBox="1"/>
      </cdr:nvSpPr>
      <cdr:spPr>
        <a:xfrm xmlns:a="http://schemas.openxmlformats.org/drawingml/2006/main">
          <a:off x="0" y="0"/>
          <a:ext cx="6359769" cy="417675"/>
        </a:xfrm>
        <a:prstGeom xmlns:a="http://schemas.openxmlformats.org/drawingml/2006/main" prst="rect">
          <a:avLst/>
        </a:prstGeom>
      </cdr:spPr>
      <cdr:txBody>
        <a:bodyPr xmlns:a="http://schemas.openxmlformats.org/drawingml/2006/main" wrap="square" t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CA" sz="1200" b="1">
              <a:latin typeface="Arial" panose="020B0604020202020204" pitchFamily="34" charset="0"/>
              <a:cs typeface="Arial" panose="020B0604020202020204" pitchFamily="34" charset="0"/>
            </a:rPr>
            <a:t>Figure 3.18: Male Life Expectancy at Birth</a:t>
          </a:r>
          <a:r>
            <a:rPr lang="en-CA" sz="1200" b="1" baseline="0">
              <a:latin typeface="Arial" panose="020B0604020202020204" pitchFamily="34" charset="0"/>
              <a:cs typeface="Arial" panose="020B0604020202020204" pitchFamily="34" charset="0"/>
            </a:rPr>
            <a:t> by Health Region</a:t>
          </a:r>
          <a:r>
            <a:rPr lang="en-CA" sz="1200" b="1">
              <a:latin typeface="Arial" panose="020B0604020202020204" pitchFamily="34" charset="0"/>
              <a:cs typeface="Arial" panose="020B0604020202020204" pitchFamily="34" charset="0"/>
            </a:rPr>
            <a:t>, 2003</a:t>
          </a:r>
          <a:r>
            <a:rPr lang="en-CA" sz="1200" b="1" baseline="0">
              <a:latin typeface="Arial" panose="020B0604020202020204" pitchFamily="34" charset="0"/>
              <a:cs typeface="Arial" panose="020B0604020202020204" pitchFamily="34" charset="0"/>
            </a:rPr>
            <a:t> to </a:t>
          </a:r>
          <a:r>
            <a:rPr lang="en-CA" sz="1200" b="1">
              <a:latin typeface="Arial" panose="020B0604020202020204" pitchFamily="34" charset="0"/>
              <a:cs typeface="Arial" panose="020B0604020202020204" pitchFamily="34" charset="0"/>
            </a:rPr>
            <a:t>2022</a:t>
          </a:r>
          <a:br>
            <a:rPr lang="en-CA" sz="1200" b="1">
              <a:latin typeface="Arial" panose="020B0604020202020204" pitchFamily="34" charset="0"/>
              <a:cs typeface="Arial" panose="020B0604020202020204" pitchFamily="34" charset="0"/>
            </a:rPr>
          </a:br>
          <a:r>
            <a:rPr lang="en-CA" sz="1200" b="0">
              <a:latin typeface="Arial" panose="020B0604020202020204" pitchFamily="34" charset="0"/>
              <a:cs typeface="Arial" panose="020B0604020202020204" pitchFamily="34" charset="0"/>
            </a:rPr>
            <a:t>Life expectancy at birth in years</a:t>
          </a:r>
        </a:p>
      </cdr:txBody>
    </cdr:sp>
  </cdr:relSizeAnchor>
  <cdr:relSizeAnchor xmlns:cdr="http://schemas.openxmlformats.org/drawingml/2006/chartDrawing">
    <cdr:from>
      <cdr:x>0</cdr:x>
      <cdr:y>0.93956</cdr:y>
    </cdr:from>
    <cdr:to>
      <cdr:x>1</cdr:x>
      <cdr:y>1</cdr:y>
    </cdr:to>
    <cdr:sp macro="" textlink="Dashboard!$C$8">
      <cdr:nvSpPr>
        <cdr:cNvPr id="3" name="TextBox 1"/>
        <cdr:cNvSpPr txBox="1"/>
      </cdr:nvSpPr>
      <cdr:spPr>
        <a:xfrm xmlns:a="http://schemas.openxmlformats.org/drawingml/2006/main">
          <a:off x="0" y="3909060"/>
          <a:ext cx="6355080" cy="25146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9CA6415A-6DE1-4021-B389-4E8BDEB53290}" type="TxLink">
            <a:rPr lang="en-US" sz="1000" b="0" i="0" u="none" strike="noStrike">
              <a:solidFill>
                <a:srgbClr val="262626"/>
              </a:solidFill>
              <a:latin typeface="Arial" panose="020B0604020202020204" pitchFamily="34" charset="0"/>
              <a:cs typeface="Arial" panose="020B0604020202020204" pitchFamily="34" charset="0"/>
            </a:rPr>
            <a:pPr/>
            <a:t>*   statistically significant linear trend over time</a:t>
          </a:fld>
          <a:endParaRPr lang="en-US" sz="1000" b="0" i="0" u="none" strike="noStrike">
            <a:solidFill>
              <a:srgbClr val="262626"/>
            </a:solidFill>
            <a:latin typeface="Arial" panose="020B0604020202020204" pitchFamily="34" charset="0"/>
            <a:cs typeface="Arial" panose="020B0604020202020204" pitchFamily="34" charset="0"/>
          </a:endParaRPr>
        </a:p>
      </cdr:txBody>
    </cdr:sp>
  </cdr:relSizeAnchor>
</c:userShape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0D560B8-7C09-42CE-8DE6-14703974AA15}" name="Table3" displayName="Table3" ref="A3:G23" totalsRowShown="0" headerRowDxfId="3" tableBorderDxfId="2" headerRowCellStyle="Normal 3">
  <autoFilter ref="A3:G23" xr:uid="{50D560B8-7C09-42CE-8DE6-14703974AA1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594F9FF9-4FFB-4A8E-9D47-130C302BF9D7}" name="Calendar Year" dataDxfId="1" dataCellStyle="Row titles"/>
    <tableColumn id="2" xr3:uid="{26E1EBB3-5072-435F-A3A7-04FF33C65BC1}" name="Southern Health-Santé Sud "/>
    <tableColumn id="3" xr3:uid="{55BCDC31-7C3F-410D-8B57-FFB52B771538}" name="Winnipeg RHA "/>
    <tableColumn id="4" xr3:uid="{237CCB67-47B5-468C-BF5D-42218E7B1CCC}" name="Interlake-Eastern RHA "/>
    <tableColumn id="5" xr3:uid="{74A65B6D-3F9E-4E91-8F61-5CD567A2A119}" name="Prairie Mountain Health "/>
    <tableColumn id="6" xr3:uid="{639DEBED-E92C-492E-837C-138FCDDFD2CB}" name="Northern Health Region "/>
    <tableColumn id="7" xr3:uid="{0318FB23-5FFA-44A7-B0B3-2895BF103E29}" name="Manitoba " dataDxfId="0" dataCellStyle="Data - counts"/>
  </tableColumns>
  <tableStyleInfo name="Dark Teal 4" showFirstColumn="1" showLastColumn="0" showRowStripes="1" showColumnStripes="0"/>
</table>
</file>

<file path=xl/theme/theme1.xml><?xml version="1.0" encoding="utf-8"?>
<a:theme xmlns:a="http://schemas.openxmlformats.org/drawingml/2006/main" name="MCHP">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3"/>
  </sheetPr>
  <dimension ref="A1:G27"/>
  <sheetViews>
    <sheetView showGridLines="0" zoomScaleNormal="100" workbookViewId="0"/>
  </sheetViews>
  <sheetFormatPr defaultColWidth="8.88671875" defaultRowHeight="15.6" x14ac:dyDescent="0.3"/>
  <cols>
    <col min="1" max="7" width="16.33203125" style="1" customWidth="1"/>
    <col min="8" max="16384" width="8.88671875" style="1"/>
  </cols>
  <sheetData>
    <row r="1" spans="1:7" x14ac:dyDescent="0.3">
      <c r="A1" s="24" t="s">
        <v>56</v>
      </c>
      <c r="B1" s="2"/>
      <c r="C1" s="2"/>
      <c r="D1" s="2"/>
      <c r="E1" s="2"/>
      <c r="F1" s="2"/>
      <c r="G1" s="2"/>
    </row>
    <row r="2" spans="1:7" ht="15.6" customHeight="1" x14ac:dyDescent="0.3">
      <c r="A2" s="3" t="s">
        <v>57</v>
      </c>
      <c r="B2" s="3"/>
      <c r="C2" s="3"/>
      <c r="D2" s="3"/>
      <c r="E2" s="3"/>
      <c r="F2" s="3"/>
      <c r="G2" s="3"/>
    </row>
    <row r="3" spans="1:7" ht="46.8" x14ac:dyDescent="0.3">
      <c r="A3" s="20" t="s">
        <v>55</v>
      </c>
      <c r="B3" s="21" t="s">
        <v>42</v>
      </c>
      <c r="C3" s="22" t="s">
        <v>43</v>
      </c>
      <c r="D3" s="21" t="s">
        <v>45</v>
      </c>
      <c r="E3" s="22" t="s">
        <v>44</v>
      </c>
      <c r="F3" s="21" t="s">
        <v>46</v>
      </c>
      <c r="G3" s="23" t="s">
        <v>47</v>
      </c>
    </row>
    <row r="4" spans="1:7" x14ac:dyDescent="0.3">
      <c r="A4" s="16">
        <v>2003</v>
      </c>
      <c r="B4" s="4">
        <v>78.626117660000006</v>
      </c>
      <c r="C4" s="4">
        <v>76.759852828000007</v>
      </c>
      <c r="D4" s="4">
        <v>75.561411767999999</v>
      </c>
      <c r="E4" s="4">
        <v>77.054494570000003</v>
      </c>
      <c r="F4" s="4">
        <v>72.062481990999999</v>
      </c>
      <c r="G4" s="18">
        <v>76.372876138999999</v>
      </c>
    </row>
    <row r="5" spans="1:7" x14ac:dyDescent="0.3">
      <c r="A5" s="17">
        <v>2004</v>
      </c>
      <c r="B5" s="5">
        <v>78.162709938999996</v>
      </c>
      <c r="C5" s="5">
        <v>77.297538039000003</v>
      </c>
      <c r="D5" s="5">
        <v>77.082564118999997</v>
      </c>
      <c r="E5" s="5">
        <v>76.760570318999996</v>
      </c>
      <c r="F5" s="5">
        <v>72.314469947999996</v>
      </c>
      <c r="G5" s="19">
        <v>76.652031581000003</v>
      </c>
    </row>
    <row r="6" spans="1:7" x14ac:dyDescent="0.3">
      <c r="A6" s="16">
        <v>2005</v>
      </c>
      <c r="B6" s="4">
        <v>78.185930978000002</v>
      </c>
      <c r="C6" s="4">
        <v>77.576072081999996</v>
      </c>
      <c r="D6" s="4">
        <v>76.891344085</v>
      </c>
      <c r="E6" s="4">
        <v>77.171958695000001</v>
      </c>
      <c r="F6" s="4">
        <v>70.765860101000001</v>
      </c>
      <c r="G6" s="18">
        <v>76.850778140000003</v>
      </c>
    </row>
    <row r="7" spans="1:7" x14ac:dyDescent="0.3">
      <c r="A7" s="17">
        <v>2006</v>
      </c>
      <c r="B7" s="5">
        <v>78.291459454000005</v>
      </c>
      <c r="C7" s="5">
        <v>77.883287015999997</v>
      </c>
      <c r="D7" s="5">
        <v>77.751379509000003</v>
      </c>
      <c r="E7" s="5">
        <v>77.705791250000004</v>
      </c>
      <c r="F7" s="5">
        <v>72.681577290999996</v>
      </c>
      <c r="G7" s="19">
        <v>77.249703787000001</v>
      </c>
    </row>
    <row r="8" spans="1:7" x14ac:dyDescent="0.3">
      <c r="A8" s="16">
        <v>2007</v>
      </c>
      <c r="B8" s="4">
        <v>79.533026223999997</v>
      </c>
      <c r="C8" s="4">
        <v>77.656709419999999</v>
      </c>
      <c r="D8" s="4">
        <v>75.683598594000003</v>
      </c>
      <c r="E8" s="4">
        <v>76.084067687000001</v>
      </c>
      <c r="F8" s="4">
        <v>71.588165453000002</v>
      </c>
      <c r="G8" s="18">
        <v>76.812139815999998</v>
      </c>
    </row>
    <row r="9" spans="1:7" x14ac:dyDescent="0.3">
      <c r="A9" s="17">
        <v>2008</v>
      </c>
      <c r="B9" s="5">
        <v>79.126559225999998</v>
      </c>
      <c r="C9" s="5">
        <v>77.895501491000005</v>
      </c>
      <c r="D9" s="5">
        <v>76.608107082000004</v>
      </c>
      <c r="E9" s="5">
        <v>77.095763559000005</v>
      </c>
      <c r="F9" s="5">
        <v>70.791102828000007</v>
      </c>
      <c r="G9" s="19">
        <v>77.104888150999997</v>
      </c>
    </row>
    <row r="10" spans="1:7" x14ac:dyDescent="0.3">
      <c r="A10" s="16">
        <v>2009</v>
      </c>
      <c r="B10" s="4">
        <v>79.249717704000005</v>
      </c>
      <c r="C10" s="4">
        <v>78.181064401</v>
      </c>
      <c r="D10" s="4">
        <v>78.332054498000005</v>
      </c>
      <c r="E10" s="4">
        <v>77.712775867000005</v>
      </c>
      <c r="F10" s="4">
        <v>74.050720011999999</v>
      </c>
      <c r="G10" s="18">
        <v>77.671940211000006</v>
      </c>
    </row>
    <row r="11" spans="1:7" x14ac:dyDescent="0.3">
      <c r="A11" s="17">
        <v>2010</v>
      </c>
      <c r="B11" s="5">
        <v>79.711386414000003</v>
      </c>
      <c r="C11" s="5">
        <v>79.129331041</v>
      </c>
      <c r="D11" s="5">
        <v>77.399490549999996</v>
      </c>
      <c r="E11" s="5">
        <v>79.142469766999994</v>
      </c>
      <c r="F11" s="5">
        <v>73.148396269000003</v>
      </c>
      <c r="G11" s="19">
        <v>78.428283968000002</v>
      </c>
    </row>
    <row r="12" spans="1:7" x14ac:dyDescent="0.3">
      <c r="A12" s="16">
        <v>2011</v>
      </c>
      <c r="B12" s="4">
        <v>78.834564150999995</v>
      </c>
      <c r="C12" s="4">
        <v>78.972961627000004</v>
      </c>
      <c r="D12" s="4">
        <v>78.329288536999996</v>
      </c>
      <c r="E12" s="4">
        <v>78.181337954</v>
      </c>
      <c r="F12" s="4">
        <v>71.914329765999994</v>
      </c>
      <c r="G12" s="18">
        <v>78.101340581000002</v>
      </c>
    </row>
    <row r="13" spans="1:7" x14ac:dyDescent="0.3">
      <c r="A13" s="17">
        <v>2012</v>
      </c>
      <c r="B13" s="5">
        <v>79.690255996000005</v>
      </c>
      <c r="C13" s="5">
        <v>79.682746538999993</v>
      </c>
      <c r="D13" s="5">
        <v>78.207331298</v>
      </c>
      <c r="E13" s="5">
        <v>78.340078577</v>
      </c>
      <c r="F13" s="5">
        <v>73.169628247999995</v>
      </c>
      <c r="G13" s="19">
        <v>78.605097310999994</v>
      </c>
    </row>
    <row r="14" spans="1:7" x14ac:dyDescent="0.3">
      <c r="A14" s="16">
        <v>2013</v>
      </c>
      <c r="B14" s="4">
        <v>79.224867458999995</v>
      </c>
      <c r="C14" s="4">
        <v>79.346364804999993</v>
      </c>
      <c r="D14" s="4">
        <v>79.218777646000007</v>
      </c>
      <c r="E14" s="4">
        <v>78.301422952999999</v>
      </c>
      <c r="F14" s="4">
        <v>75.996938627999995</v>
      </c>
      <c r="G14" s="18">
        <v>78.721549879999998</v>
      </c>
    </row>
    <row r="15" spans="1:7" x14ac:dyDescent="0.3">
      <c r="A15" s="17">
        <v>2014</v>
      </c>
      <c r="B15" s="5">
        <v>80.115406609000004</v>
      </c>
      <c r="C15" s="5">
        <v>79.193038302999994</v>
      </c>
      <c r="D15" s="5">
        <v>77.553616939999998</v>
      </c>
      <c r="E15" s="5">
        <v>77.809335923999996</v>
      </c>
      <c r="F15" s="5">
        <v>73.515942736</v>
      </c>
      <c r="G15" s="19">
        <v>78.332370405999995</v>
      </c>
    </row>
    <row r="16" spans="1:7" x14ac:dyDescent="0.3">
      <c r="A16" s="16">
        <v>2015</v>
      </c>
      <c r="B16" s="4">
        <v>79.459889828000001</v>
      </c>
      <c r="C16" s="4">
        <v>79.239297285000006</v>
      </c>
      <c r="D16" s="4">
        <v>78.534284413999998</v>
      </c>
      <c r="E16" s="4">
        <v>78.950772964999999</v>
      </c>
      <c r="F16" s="4">
        <v>74.013205643000006</v>
      </c>
      <c r="G16" s="18">
        <v>78.600372523000004</v>
      </c>
    </row>
    <row r="17" spans="1:7" x14ac:dyDescent="0.3">
      <c r="A17" s="17">
        <v>2016</v>
      </c>
      <c r="B17" s="5">
        <v>78.910401356999998</v>
      </c>
      <c r="C17" s="5">
        <v>79.250793715</v>
      </c>
      <c r="D17" s="5">
        <v>79.199857051999999</v>
      </c>
      <c r="E17" s="5">
        <v>78.631377459000007</v>
      </c>
      <c r="F17" s="5">
        <v>70.733555581000005</v>
      </c>
      <c r="G17" s="19">
        <v>78.389091625999995</v>
      </c>
    </row>
    <row r="18" spans="1:7" x14ac:dyDescent="0.3">
      <c r="A18" s="16">
        <v>2017</v>
      </c>
      <c r="B18" s="4">
        <v>79.939375843999997</v>
      </c>
      <c r="C18" s="4">
        <v>79.203531412999993</v>
      </c>
      <c r="D18" s="4">
        <v>79.509217116000002</v>
      </c>
      <c r="E18" s="4">
        <v>78.549038744000001</v>
      </c>
      <c r="F18" s="4">
        <v>71.661812300999998</v>
      </c>
      <c r="G18" s="18">
        <v>78.476305843000006</v>
      </c>
    </row>
    <row r="19" spans="1:7" x14ac:dyDescent="0.3">
      <c r="A19" s="17">
        <v>2018</v>
      </c>
      <c r="B19" s="5">
        <v>79.615938268999997</v>
      </c>
      <c r="C19" s="5">
        <v>79.697898433999995</v>
      </c>
      <c r="D19" s="5">
        <v>78.245365441000004</v>
      </c>
      <c r="E19" s="5">
        <v>79.340000642999996</v>
      </c>
      <c r="F19" s="5">
        <v>72.515361936999994</v>
      </c>
      <c r="G19" s="19">
        <v>78.765523328</v>
      </c>
    </row>
    <row r="20" spans="1:7" x14ac:dyDescent="0.3">
      <c r="A20" s="16">
        <v>2019</v>
      </c>
      <c r="B20" s="4">
        <v>80.738880246999997</v>
      </c>
      <c r="C20" s="4">
        <v>79.594050314</v>
      </c>
      <c r="D20" s="4">
        <v>79.059393446000001</v>
      </c>
      <c r="E20" s="4">
        <v>78.461888397999999</v>
      </c>
      <c r="F20" s="4">
        <v>71.988372388000002</v>
      </c>
      <c r="G20" s="18">
        <v>78.814418516999993</v>
      </c>
    </row>
    <row r="21" spans="1:7" x14ac:dyDescent="0.3">
      <c r="A21" s="17">
        <v>2020</v>
      </c>
      <c r="B21" s="5">
        <v>79.021170846999993</v>
      </c>
      <c r="C21" s="5">
        <v>78.427935235000007</v>
      </c>
      <c r="D21" s="5">
        <v>77.801731051999994</v>
      </c>
      <c r="E21" s="5">
        <v>77.644623272000004</v>
      </c>
      <c r="F21" s="5">
        <v>70.956159518000007</v>
      </c>
      <c r="G21" s="19">
        <v>77.621913230999994</v>
      </c>
    </row>
    <row r="22" spans="1:7" x14ac:dyDescent="0.3">
      <c r="A22" s="16">
        <v>2021</v>
      </c>
      <c r="B22" s="4">
        <v>77.500730196999996</v>
      </c>
      <c r="C22" s="4">
        <v>79.031975908999996</v>
      </c>
      <c r="D22" s="4">
        <v>77.407909863</v>
      </c>
      <c r="E22" s="4">
        <v>78.250693941999998</v>
      </c>
      <c r="F22" s="4">
        <v>71.366990125000001</v>
      </c>
      <c r="G22" s="18">
        <v>77.815154312999994</v>
      </c>
    </row>
    <row r="23" spans="1:7" x14ac:dyDescent="0.3">
      <c r="A23" s="17">
        <v>2022</v>
      </c>
      <c r="B23" s="5">
        <v>79.659210587000004</v>
      </c>
      <c r="C23" s="5">
        <v>79.206713980999993</v>
      </c>
      <c r="D23" s="5">
        <v>78.102806935000004</v>
      </c>
      <c r="E23" s="5">
        <v>78.983166484999998</v>
      </c>
      <c r="F23" s="5">
        <v>74.036740524999999</v>
      </c>
      <c r="G23" s="19">
        <v>78.576752775000003</v>
      </c>
    </row>
    <row r="25" spans="1:7" x14ac:dyDescent="0.3">
      <c r="A25" s="6" t="s">
        <v>71</v>
      </c>
    </row>
    <row r="27" spans="1:7" x14ac:dyDescent="0.3">
      <c r="A27" s="1" t="s">
        <v>72</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Q20"/>
  <sheetViews>
    <sheetView workbookViewId="0"/>
  </sheetViews>
  <sheetFormatPr defaultColWidth="8.88671875" defaultRowHeight="15" x14ac:dyDescent="0.25"/>
  <cols>
    <col min="1" max="1" width="30.33203125" style="6" customWidth="1"/>
    <col min="2" max="2" width="8.33203125" style="6" customWidth="1"/>
    <col min="3" max="22" width="9.6640625" style="6" bestFit="1" customWidth="1"/>
    <col min="23" max="23" width="8.88671875" style="6"/>
    <col min="24" max="24" width="12" style="6" bestFit="1" customWidth="1"/>
    <col min="25" max="16384" width="8.88671875" style="6"/>
  </cols>
  <sheetData>
    <row r="1" spans="1:43" x14ac:dyDescent="0.25">
      <c r="C1" s="13" t="str">
        <f>'Raw Data'!C4</f>
        <v>LE_2003</v>
      </c>
      <c r="D1" s="13" t="str">
        <f>'Raw Data'!D4</f>
        <v>LE_2004</v>
      </c>
      <c r="E1" s="13" t="str">
        <f>'Raw Data'!E4</f>
        <v>LE_2005</v>
      </c>
      <c r="F1" s="13" t="str">
        <f>'Raw Data'!F4</f>
        <v>LE_2006</v>
      </c>
      <c r="G1" s="13" t="str">
        <f>'Raw Data'!G4</f>
        <v>LE_2007</v>
      </c>
      <c r="H1" s="13" t="str">
        <f>'Raw Data'!H4</f>
        <v>LE_2008</v>
      </c>
      <c r="I1" s="13" t="str">
        <f>'Raw Data'!I4</f>
        <v>LE_2009</v>
      </c>
      <c r="J1" s="13" t="str">
        <f>'Raw Data'!J4</f>
        <v>LE_2010</v>
      </c>
      <c r="K1" s="13" t="str">
        <f>'Raw Data'!K4</f>
        <v>LE_2011</v>
      </c>
      <c r="L1" s="13" t="str">
        <f>'Raw Data'!L4</f>
        <v>LE_2012</v>
      </c>
      <c r="M1" s="13" t="str">
        <f>'Raw Data'!M4</f>
        <v>LE_2013</v>
      </c>
      <c r="N1" s="13" t="str">
        <f>'Raw Data'!N4</f>
        <v>LE_2014</v>
      </c>
      <c r="O1" s="13" t="str">
        <f>'Raw Data'!O4</f>
        <v>LE_2015</v>
      </c>
      <c r="P1" s="13" t="str">
        <f>'Raw Data'!P4</f>
        <v>LE_2016</v>
      </c>
      <c r="Q1" s="13" t="str">
        <f>'Raw Data'!Q4</f>
        <v>LE_2017</v>
      </c>
      <c r="R1" s="13" t="str">
        <f>'Raw Data'!R4</f>
        <v>LE_2018</v>
      </c>
      <c r="S1" s="13" t="str">
        <f>'Raw Data'!S4</f>
        <v>LE_2019</v>
      </c>
      <c r="T1" s="13" t="str">
        <f>'Raw Data'!T4</f>
        <v>LE_2020</v>
      </c>
      <c r="U1" s="13" t="str">
        <f>'Raw Data'!U4</f>
        <v>LE_2021</v>
      </c>
      <c r="V1" s="13" t="str">
        <f>'Raw Data'!V4</f>
        <v>LE_2022</v>
      </c>
      <c r="W1" s="13"/>
      <c r="X1" s="13"/>
      <c r="Y1" s="13"/>
      <c r="Z1" s="13"/>
      <c r="AA1" s="13"/>
      <c r="AB1" s="13"/>
    </row>
    <row r="2" spans="1:43" ht="15.6" x14ac:dyDescent="0.3">
      <c r="A2" s="8" t="s">
        <v>12</v>
      </c>
      <c r="B2" s="8"/>
      <c r="C2" s="15">
        <v>2003</v>
      </c>
      <c r="D2" s="15">
        <v>2004</v>
      </c>
      <c r="E2" s="15">
        <v>2005</v>
      </c>
      <c r="F2" s="15">
        <v>2006</v>
      </c>
      <c r="G2" s="15">
        <v>2007</v>
      </c>
      <c r="H2" s="15">
        <v>2008</v>
      </c>
      <c r="I2" s="15">
        <v>2009</v>
      </c>
      <c r="J2" s="15">
        <v>2010</v>
      </c>
      <c r="K2" s="15">
        <v>2011</v>
      </c>
      <c r="L2" s="15">
        <v>2012</v>
      </c>
      <c r="M2" s="15">
        <v>2013</v>
      </c>
      <c r="N2" s="15">
        <v>2014</v>
      </c>
      <c r="O2" s="15">
        <v>2015</v>
      </c>
      <c r="P2" s="15">
        <v>2016</v>
      </c>
      <c r="Q2" s="15">
        <v>2017</v>
      </c>
      <c r="R2" s="15">
        <v>2018</v>
      </c>
      <c r="S2" s="15">
        <v>2019</v>
      </c>
      <c r="T2" s="15">
        <v>2020</v>
      </c>
      <c r="U2" s="15">
        <v>2021</v>
      </c>
      <c r="V2" s="15">
        <v>2022</v>
      </c>
      <c r="W2" s="15"/>
      <c r="X2" s="15" t="s">
        <v>31</v>
      </c>
      <c r="Y2" s="15" t="s">
        <v>32</v>
      </c>
      <c r="Z2" s="13"/>
      <c r="AA2" s="13"/>
      <c r="AB2" s="13"/>
    </row>
    <row r="3" spans="1:43" x14ac:dyDescent="0.25">
      <c r="A3" s="6" t="str">
        <f t="shared" ref="A3:A8" si="0">CONCATENATE(A12,Y3)</f>
        <v>Southern Health-Santé Sud</v>
      </c>
      <c r="C3" s="9">
        <f>'Raw Data'!C5</f>
        <v>78.626117660000006</v>
      </c>
      <c r="D3" s="9">
        <f>'Raw Data'!D5</f>
        <v>78.162709938999996</v>
      </c>
      <c r="E3" s="9">
        <f>'Raw Data'!E5</f>
        <v>78.185930978000002</v>
      </c>
      <c r="F3" s="9">
        <f>'Raw Data'!F5</f>
        <v>78.291459454000005</v>
      </c>
      <c r="G3" s="9">
        <f>'Raw Data'!G5</f>
        <v>79.533026223999997</v>
      </c>
      <c r="H3" s="9">
        <f>'Raw Data'!H5</f>
        <v>79.126559225999998</v>
      </c>
      <c r="I3" s="9">
        <f>'Raw Data'!I5</f>
        <v>79.249717704000005</v>
      </c>
      <c r="J3" s="9">
        <f>'Raw Data'!J5</f>
        <v>79.711386414000003</v>
      </c>
      <c r="K3" s="9">
        <f>'Raw Data'!K5</f>
        <v>78.834564150999995</v>
      </c>
      <c r="L3" s="9">
        <f>'Raw Data'!L5</f>
        <v>79.690255996000005</v>
      </c>
      <c r="M3" s="9">
        <f>'Raw Data'!M5</f>
        <v>79.224867458999995</v>
      </c>
      <c r="N3" s="9">
        <f>'Raw Data'!N5</f>
        <v>80.115406609000004</v>
      </c>
      <c r="O3" s="9">
        <f>'Raw Data'!O5</f>
        <v>79.459889828000001</v>
      </c>
      <c r="P3" s="9">
        <f>'Raw Data'!P5</f>
        <v>78.910401356999998</v>
      </c>
      <c r="Q3" s="9">
        <f>'Raw Data'!Q5</f>
        <v>79.939375843999997</v>
      </c>
      <c r="R3" s="9">
        <f>'Raw Data'!R5</f>
        <v>79.615938268999997</v>
      </c>
      <c r="S3" s="9">
        <f>'Raw Data'!S5</f>
        <v>80.738880246999997</v>
      </c>
      <c r="T3" s="9">
        <f>'Raw Data'!T5</f>
        <v>79.021170846999993</v>
      </c>
      <c r="U3" s="9">
        <f>'Raw Data'!U5</f>
        <v>77.500730196999996</v>
      </c>
      <c r="V3" s="9">
        <f>'Raw Data'!V5</f>
        <v>79.659210587000004</v>
      </c>
      <c r="X3" s="13">
        <f>'Raw Data'!J21</f>
        <v>0.12867970540000001</v>
      </c>
      <c r="Y3" s="13" t="str">
        <f t="shared" ref="Y3:Y8" si="1">IF(X3="&lt;.0001","*",IF(X3&lt;0.05,"*",""))</f>
        <v/>
      </c>
    </row>
    <row r="4" spans="1:43" x14ac:dyDescent="0.25">
      <c r="A4" s="6" t="str">
        <f t="shared" si="0"/>
        <v>Winnipeg RHA*</v>
      </c>
      <c r="C4" s="9">
        <f>'Raw Data'!C6</f>
        <v>76.759852828000007</v>
      </c>
      <c r="D4" s="9">
        <f>'Raw Data'!D6</f>
        <v>77.297538039000003</v>
      </c>
      <c r="E4" s="9">
        <f>'Raw Data'!E6</f>
        <v>77.576072081999996</v>
      </c>
      <c r="F4" s="9">
        <f>'Raw Data'!F6</f>
        <v>77.883287015999997</v>
      </c>
      <c r="G4" s="9">
        <f>'Raw Data'!G6</f>
        <v>77.656709419999999</v>
      </c>
      <c r="H4" s="9">
        <f>'Raw Data'!H6</f>
        <v>77.895501491000005</v>
      </c>
      <c r="I4" s="9">
        <f>'Raw Data'!I6</f>
        <v>78.181064401</v>
      </c>
      <c r="J4" s="9">
        <f>'Raw Data'!J6</f>
        <v>79.129331041</v>
      </c>
      <c r="K4" s="9">
        <f>'Raw Data'!K6</f>
        <v>78.972961627000004</v>
      </c>
      <c r="L4" s="9">
        <f>'Raw Data'!L6</f>
        <v>79.682746538999993</v>
      </c>
      <c r="M4" s="9">
        <f>'Raw Data'!M6</f>
        <v>79.346364804999993</v>
      </c>
      <c r="N4" s="9">
        <f>'Raw Data'!N6</f>
        <v>79.193038302999994</v>
      </c>
      <c r="O4" s="9">
        <f>'Raw Data'!O6</f>
        <v>79.239297285000006</v>
      </c>
      <c r="P4" s="9">
        <f>'Raw Data'!P6</f>
        <v>79.250793715</v>
      </c>
      <c r="Q4" s="9">
        <f>'Raw Data'!Q6</f>
        <v>79.203531412999993</v>
      </c>
      <c r="R4" s="9">
        <f>'Raw Data'!R6</f>
        <v>79.697898433999995</v>
      </c>
      <c r="S4" s="9">
        <f>'Raw Data'!S6</f>
        <v>79.594050314</v>
      </c>
      <c r="T4" s="9">
        <f>'Raw Data'!T6</f>
        <v>78.427935235000007</v>
      </c>
      <c r="U4" s="9">
        <f>'Raw Data'!U6</f>
        <v>79.031975908999996</v>
      </c>
      <c r="V4" s="9">
        <f>'Raw Data'!V6</f>
        <v>79.206713980999993</v>
      </c>
      <c r="X4" s="13">
        <f>'Raw Data'!J41</f>
        <v>5.1511999999999997E-5</v>
      </c>
      <c r="Y4" s="13" t="str">
        <f t="shared" si="1"/>
        <v>*</v>
      </c>
    </row>
    <row r="5" spans="1:43" x14ac:dyDescent="0.25">
      <c r="A5" s="6" t="str">
        <f t="shared" si="0"/>
        <v>Interlake-Eastern RHA*</v>
      </c>
      <c r="C5" s="9">
        <f>'Raw Data'!C7</f>
        <v>75.561411767999999</v>
      </c>
      <c r="D5" s="9">
        <f>'Raw Data'!D7</f>
        <v>77.082564118999997</v>
      </c>
      <c r="E5" s="9">
        <f>'Raw Data'!E7</f>
        <v>76.891344085</v>
      </c>
      <c r="F5" s="9">
        <f>'Raw Data'!F7</f>
        <v>77.751379509000003</v>
      </c>
      <c r="G5" s="9">
        <f>'Raw Data'!G7</f>
        <v>75.683598594000003</v>
      </c>
      <c r="H5" s="9">
        <f>'Raw Data'!H7</f>
        <v>76.608107082000004</v>
      </c>
      <c r="I5" s="9">
        <f>'Raw Data'!I7</f>
        <v>78.332054498000005</v>
      </c>
      <c r="J5" s="9">
        <f>'Raw Data'!J7</f>
        <v>77.399490549999996</v>
      </c>
      <c r="K5" s="9">
        <f>'Raw Data'!K7</f>
        <v>78.329288536999996</v>
      </c>
      <c r="L5" s="9">
        <f>'Raw Data'!L7</f>
        <v>78.207331298</v>
      </c>
      <c r="M5" s="9">
        <f>'Raw Data'!M7</f>
        <v>79.218777646000007</v>
      </c>
      <c r="N5" s="9">
        <f>'Raw Data'!N7</f>
        <v>77.553616939999998</v>
      </c>
      <c r="O5" s="9">
        <f>'Raw Data'!O7</f>
        <v>78.534284413999998</v>
      </c>
      <c r="P5" s="9">
        <f>'Raw Data'!P7</f>
        <v>79.199857051999999</v>
      </c>
      <c r="Q5" s="9">
        <f>'Raw Data'!Q7</f>
        <v>79.509217116000002</v>
      </c>
      <c r="R5" s="9">
        <f>'Raw Data'!R7</f>
        <v>78.245365441000004</v>
      </c>
      <c r="S5" s="9">
        <f>'Raw Data'!S7</f>
        <v>79.059393446000001</v>
      </c>
      <c r="T5" s="9">
        <f>'Raw Data'!T7</f>
        <v>77.801731051999994</v>
      </c>
      <c r="U5" s="9">
        <f>'Raw Data'!U7</f>
        <v>77.407909863</v>
      </c>
      <c r="V5" s="9">
        <f>'Raw Data'!V7</f>
        <v>78.102806935000004</v>
      </c>
      <c r="X5" s="13">
        <f>'Raw Data'!J61</f>
        <v>4.4739413E-3</v>
      </c>
      <c r="Y5" s="13" t="str">
        <f t="shared" si="1"/>
        <v>*</v>
      </c>
    </row>
    <row r="6" spans="1:43" x14ac:dyDescent="0.25">
      <c r="A6" s="6" t="str">
        <f t="shared" si="0"/>
        <v>Prairie Mountain Health*</v>
      </c>
      <c r="C6" s="9">
        <f>'Raw Data'!C8</f>
        <v>77.054494570000003</v>
      </c>
      <c r="D6" s="9">
        <f>'Raw Data'!D8</f>
        <v>76.760570318999996</v>
      </c>
      <c r="E6" s="9">
        <f>'Raw Data'!E8</f>
        <v>77.171958695000001</v>
      </c>
      <c r="F6" s="9">
        <f>'Raw Data'!F8</f>
        <v>77.705791250000004</v>
      </c>
      <c r="G6" s="9">
        <f>'Raw Data'!G8</f>
        <v>76.084067687000001</v>
      </c>
      <c r="H6" s="9">
        <f>'Raw Data'!H8</f>
        <v>77.095763559000005</v>
      </c>
      <c r="I6" s="9">
        <f>'Raw Data'!I8</f>
        <v>77.712775867000005</v>
      </c>
      <c r="J6" s="9">
        <f>'Raw Data'!J8</f>
        <v>79.142469766999994</v>
      </c>
      <c r="K6" s="9">
        <f>'Raw Data'!K8</f>
        <v>78.181337954</v>
      </c>
      <c r="L6" s="9">
        <f>'Raw Data'!L8</f>
        <v>78.340078577</v>
      </c>
      <c r="M6" s="9">
        <f>'Raw Data'!M8</f>
        <v>78.301422952999999</v>
      </c>
      <c r="N6" s="9">
        <f>'Raw Data'!N8</f>
        <v>77.809335923999996</v>
      </c>
      <c r="O6" s="9">
        <f>'Raw Data'!O8</f>
        <v>78.950772964999999</v>
      </c>
      <c r="P6" s="9">
        <f>'Raw Data'!P8</f>
        <v>78.631377459000007</v>
      </c>
      <c r="Q6" s="9">
        <f>'Raw Data'!Q8</f>
        <v>78.549038744000001</v>
      </c>
      <c r="R6" s="9">
        <f>'Raw Data'!R8</f>
        <v>79.340000642999996</v>
      </c>
      <c r="S6" s="9">
        <f>'Raw Data'!S8</f>
        <v>78.461888397999999</v>
      </c>
      <c r="T6" s="9">
        <f>'Raw Data'!T8</f>
        <v>77.644623272000004</v>
      </c>
      <c r="U6" s="9">
        <f>'Raw Data'!U8</f>
        <v>78.250693941999998</v>
      </c>
      <c r="V6" s="9">
        <f>'Raw Data'!V8</f>
        <v>78.983166484999998</v>
      </c>
      <c r="X6" s="13">
        <f>'Raw Data'!J81</f>
        <v>9.3398899999999998E-4</v>
      </c>
      <c r="Y6" s="13" t="str">
        <f t="shared" si="1"/>
        <v>*</v>
      </c>
    </row>
    <row r="7" spans="1:43" x14ac:dyDescent="0.25">
      <c r="A7" s="6" t="str">
        <f t="shared" si="0"/>
        <v>Northern Health Region</v>
      </c>
      <c r="C7" s="9">
        <f>'Raw Data'!C9</f>
        <v>72.062481990999999</v>
      </c>
      <c r="D7" s="9">
        <f>'Raw Data'!D9</f>
        <v>72.314469947999996</v>
      </c>
      <c r="E7" s="9">
        <f>'Raw Data'!E9</f>
        <v>70.765860101000001</v>
      </c>
      <c r="F7" s="9">
        <f>'Raw Data'!F9</f>
        <v>72.681577290999996</v>
      </c>
      <c r="G7" s="9">
        <f>'Raw Data'!G9</f>
        <v>71.588165453000002</v>
      </c>
      <c r="H7" s="9">
        <f>'Raw Data'!H9</f>
        <v>70.791102828000007</v>
      </c>
      <c r="I7" s="9">
        <f>'Raw Data'!I9</f>
        <v>74.050720011999999</v>
      </c>
      <c r="J7" s="9">
        <f>'Raw Data'!J9</f>
        <v>73.148396269000003</v>
      </c>
      <c r="K7" s="9">
        <f>'Raw Data'!K9</f>
        <v>71.914329765999994</v>
      </c>
      <c r="L7" s="9">
        <f>'Raw Data'!L9</f>
        <v>73.169628247999995</v>
      </c>
      <c r="M7" s="9">
        <f>'Raw Data'!M9</f>
        <v>75.996938627999995</v>
      </c>
      <c r="N7" s="9">
        <f>'Raw Data'!N9</f>
        <v>73.515942736</v>
      </c>
      <c r="O7" s="9">
        <f>'Raw Data'!O9</f>
        <v>74.013205643000006</v>
      </c>
      <c r="P7" s="9">
        <f>'Raw Data'!P9</f>
        <v>70.733555581000005</v>
      </c>
      <c r="Q7" s="9">
        <f>'Raw Data'!Q9</f>
        <v>71.661812300999998</v>
      </c>
      <c r="R7" s="9">
        <f>'Raw Data'!R9</f>
        <v>72.515361936999994</v>
      </c>
      <c r="S7" s="9">
        <f>'Raw Data'!S9</f>
        <v>71.988372388000002</v>
      </c>
      <c r="T7" s="9">
        <f>'Raw Data'!T9</f>
        <v>70.956159518000007</v>
      </c>
      <c r="U7" s="9">
        <f>'Raw Data'!U9</f>
        <v>71.366990125000001</v>
      </c>
      <c r="V7" s="9">
        <f>'Raw Data'!V9</f>
        <v>74.036740524999999</v>
      </c>
      <c r="X7" s="13">
        <f>'Raw Data'!J101</f>
        <v>0.76648995939999998</v>
      </c>
      <c r="Y7" s="13" t="str">
        <f t="shared" si="1"/>
        <v/>
      </c>
    </row>
    <row r="8" spans="1:43" x14ac:dyDescent="0.25">
      <c r="A8" s="6" t="str">
        <f t="shared" si="0"/>
        <v>Manitoba*</v>
      </c>
      <c r="C8" s="9">
        <f>'Raw Data'!C10</f>
        <v>76.372876138999999</v>
      </c>
      <c r="D8" s="9">
        <f>'Raw Data'!D10</f>
        <v>76.652031581000003</v>
      </c>
      <c r="E8" s="9">
        <f>'Raw Data'!E10</f>
        <v>76.850778140000003</v>
      </c>
      <c r="F8" s="9">
        <f>'Raw Data'!F10</f>
        <v>77.249703787000001</v>
      </c>
      <c r="G8" s="9">
        <f>'Raw Data'!G10</f>
        <v>76.812139815999998</v>
      </c>
      <c r="H8" s="9">
        <f>'Raw Data'!H10</f>
        <v>77.104888150999997</v>
      </c>
      <c r="I8" s="9">
        <f>'Raw Data'!I10</f>
        <v>77.671940211000006</v>
      </c>
      <c r="J8" s="9">
        <f>'Raw Data'!J10</f>
        <v>78.428283968000002</v>
      </c>
      <c r="K8" s="9">
        <f>'Raw Data'!K10</f>
        <v>78.101340581000002</v>
      </c>
      <c r="L8" s="9">
        <f>'Raw Data'!L10</f>
        <v>78.605097310999994</v>
      </c>
      <c r="M8" s="9">
        <f>'Raw Data'!M10</f>
        <v>78.721549879999998</v>
      </c>
      <c r="N8" s="9">
        <f>'Raw Data'!N10</f>
        <v>78.332370405999995</v>
      </c>
      <c r="O8" s="9">
        <f>'Raw Data'!O10</f>
        <v>78.600372523000004</v>
      </c>
      <c r="P8" s="9">
        <f>'Raw Data'!P10</f>
        <v>78.389091625999995</v>
      </c>
      <c r="Q8" s="9">
        <f>'Raw Data'!Q10</f>
        <v>78.476305843000006</v>
      </c>
      <c r="R8" s="9">
        <f>'Raw Data'!R10</f>
        <v>78.765523328</v>
      </c>
      <c r="S8" s="9">
        <f>'Raw Data'!S10</f>
        <v>78.814418516999993</v>
      </c>
      <c r="T8" s="9">
        <f>'Raw Data'!T10</f>
        <v>77.621913230999994</v>
      </c>
      <c r="U8" s="9">
        <f>'Raw Data'!U10</f>
        <v>77.815154312999994</v>
      </c>
      <c r="V8" s="9">
        <f>'Raw Data'!V10</f>
        <v>78.576752775000003</v>
      </c>
      <c r="X8" s="13">
        <f>'Raw Data'!J121</f>
        <v>1.599344E-4</v>
      </c>
      <c r="Y8" s="13" t="str">
        <f t="shared" si="1"/>
        <v>*</v>
      </c>
    </row>
    <row r="9" spans="1:43" x14ac:dyDescent="0.25">
      <c r="X9" s="13"/>
      <c r="Y9" s="13"/>
    </row>
    <row r="11" spans="1:43" ht="15.6" x14ac:dyDescent="0.3">
      <c r="A11" s="8"/>
      <c r="B11" s="8"/>
      <c r="X11" s="8"/>
      <c r="Y11" s="8"/>
      <c r="Z11" s="8"/>
      <c r="AA11" s="8"/>
      <c r="AB11" s="8"/>
      <c r="AC11" s="8"/>
      <c r="AD11" s="8"/>
      <c r="AE11" s="8"/>
      <c r="AF11" s="8"/>
      <c r="AG11" s="8"/>
      <c r="AH11" s="8"/>
      <c r="AI11" s="8"/>
      <c r="AJ11" s="8"/>
      <c r="AK11" s="8"/>
      <c r="AL11" s="8"/>
      <c r="AM11" s="8"/>
      <c r="AN11" s="8"/>
      <c r="AO11" s="8"/>
      <c r="AP11" s="8"/>
      <c r="AQ11" s="8"/>
    </row>
    <row r="12" spans="1:43" x14ac:dyDescent="0.25">
      <c r="A12" s="6" t="s">
        <v>14</v>
      </c>
    </row>
    <row r="13" spans="1:43" x14ac:dyDescent="0.25">
      <c r="A13" s="6" t="s">
        <v>8</v>
      </c>
    </row>
    <row r="14" spans="1:43" x14ac:dyDescent="0.25">
      <c r="A14" s="6" t="s">
        <v>10</v>
      </c>
    </row>
    <row r="15" spans="1:43" x14ac:dyDescent="0.25">
      <c r="A15" s="6" t="s">
        <v>9</v>
      </c>
    </row>
    <row r="16" spans="1:43" x14ac:dyDescent="0.25">
      <c r="A16" s="6" t="s">
        <v>11</v>
      </c>
    </row>
    <row r="17" spans="1:43" x14ac:dyDescent="0.25">
      <c r="A17" s="6" t="s">
        <v>13</v>
      </c>
    </row>
    <row r="20" spans="1:43" ht="15.6" x14ac:dyDescent="0.3">
      <c r="A20" s="8"/>
      <c r="B20" s="8"/>
      <c r="X20" s="8"/>
      <c r="Y20" s="8"/>
      <c r="Z20" s="8"/>
      <c r="AA20" s="8"/>
      <c r="AB20" s="8"/>
      <c r="AC20" s="8"/>
      <c r="AD20" s="8"/>
      <c r="AE20" s="8"/>
      <c r="AF20" s="8"/>
      <c r="AG20" s="8"/>
      <c r="AH20" s="8"/>
      <c r="AI20" s="8"/>
      <c r="AJ20" s="8"/>
      <c r="AK20" s="8"/>
      <c r="AL20" s="8"/>
      <c r="AM20" s="8"/>
      <c r="AN20" s="8"/>
      <c r="AO20" s="8"/>
      <c r="AP20" s="8"/>
      <c r="AQ20" s="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21"/>
  <sheetViews>
    <sheetView workbookViewId="0"/>
  </sheetViews>
  <sheetFormatPr defaultColWidth="12.109375" defaultRowHeight="15" x14ac:dyDescent="0.25"/>
  <cols>
    <col min="1" max="1" width="9.109375" style="6" customWidth="1"/>
    <col min="2" max="7" width="18.6640625" style="6" customWidth="1"/>
    <col min="8" max="16384" width="12.109375" style="6"/>
  </cols>
  <sheetData>
    <row r="1" spans="1:11" ht="31.2" x14ac:dyDescent="0.3">
      <c r="B1" s="10" t="s">
        <v>42</v>
      </c>
      <c r="C1" s="10" t="s">
        <v>43</v>
      </c>
      <c r="D1" s="10" t="s">
        <v>45</v>
      </c>
      <c r="E1" s="10" t="s">
        <v>44</v>
      </c>
      <c r="F1" s="10" t="s">
        <v>46</v>
      </c>
      <c r="G1" s="10" t="s">
        <v>47</v>
      </c>
      <c r="K1" s="7"/>
    </row>
    <row r="2" spans="1:11" ht="15.6" x14ac:dyDescent="0.3">
      <c r="A2" s="8">
        <v>2003</v>
      </c>
      <c r="B2" s="11">
        <f>'Raw Data'!C5</f>
        <v>78.626117660000006</v>
      </c>
      <c r="C2" s="11">
        <f>'Raw Data'!C6</f>
        <v>76.759852828000007</v>
      </c>
      <c r="D2" s="11">
        <f>'Raw Data'!C7</f>
        <v>75.561411767999999</v>
      </c>
      <c r="E2" s="11">
        <f>'Raw Data'!C8</f>
        <v>77.054494570000003</v>
      </c>
      <c r="F2" s="11">
        <f>'Raw Data'!C9</f>
        <v>72.062481990999999</v>
      </c>
      <c r="G2" s="11">
        <f>'Raw Data'!C10</f>
        <v>76.372876138999999</v>
      </c>
    </row>
    <row r="3" spans="1:11" ht="15.6" x14ac:dyDescent="0.3">
      <c r="A3" s="8">
        <v>2004</v>
      </c>
      <c r="B3" s="11">
        <f>'Raw Data'!D5</f>
        <v>78.162709938999996</v>
      </c>
      <c r="C3" s="11">
        <f>'Raw Data'!D6</f>
        <v>77.297538039000003</v>
      </c>
      <c r="D3" s="11">
        <f>'Raw Data'!D7</f>
        <v>77.082564118999997</v>
      </c>
      <c r="E3" s="11">
        <f>'Raw Data'!D8</f>
        <v>76.760570318999996</v>
      </c>
      <c r="F3" s="11">
        <f>'Raw Data'!D9</f>
        <v>72.314469947999996</v>
      </c>
      <c r="G3" s="11">
        <f>'Raw Data'!D10</f>
        <v>76.652031581000003</v>
      </c>
    </row>
    <row r="4" spans="1:11" ht="15.6" x14ac:dyDescent="0.3">
      <c r="A4" s="8">
        <v>2005</v>
      </c>
      <c r="B4" s="11">
        <f>'Raw Data'!E5</f>
        <v>78.185930978000002</v>
      </c>
      <c r="C4" s="11">
        <f>'Raw Data'!E6</f>
        <v>77.576072081999996</v>
      </c>
      <c r="D4" s="11">
        <f>'Raw Data'!E7</f>
        <v>76.891344085</v>
      </c>
      <c r="E4" s="11">
        <f>'Raw Data'!E8</f>
        <v>77.171958695000001</v>
      </c>
      <c r="F4" s="11">
        <f>'Raw Data'!E9</f>
        <v>70.765860101000001</v>
      </c>
      <c r="G4" s="11">
        <f>'Raw Data'!E10</f>
        <v>76.850778140000003</v>
      </c>
    </row>
    <row r="5" spans="1:11" ht="15.6" x14ac:dyDescent="0.3">
      <c r="A5" s="8">
        <v>2006</v>
      </c>
      <c r="B5" s="11">
        <f>'Raw Data'!F5</f>
        <v>78.291459454000005</v>
      </c>
      <c r="C5" s="11">
        <f>'Raw Data'!F6</f>
        <v>77.883287015999997</v>
      </c>
      <c r="D5" s="11">
        <f>'Raw Data'!F7</f>
        <v>77.751379509000003</v>
      </c>
      <c r="E5" s="11">
        <f>'Raw Data'!F8</f>
        <v>77.705791250000004</v>
      </c>
      <c r="F5" s="11">
        <f>'Raw Data'!F9</f>
        <v>72.681577290999996</v>
      </c>
      <c r="G5" s="11">
        <f>'Raw Data'!F10</f>
        <v>77.249703787000001</v>
      </c>
    </row>
    <row r="6" spans="1:11" ht="15.6" x14ac:dyDescent="0.3">
      <c r="A6" s="8">
        <v>2007</v>
      </c>
      <c r="B6" s="11">
        <f>'Raw Data'!G5</f>
        <v>79.533026223999997</v>
      </c>
      <c r="C6" s="11">
        <f>'Raw Data'!G6</f>
        <v>77.656709419999999</v>
      </c>
      <c r="D6" s="11">
        <f>'Raw Data'!G7</f>
        <v>75.683598594000003</v>
      </c>
      <c r="E6" s="11">
        <f>'Raw Data'!G8</f>
        <v>76.084067687000001</v>
      </c>
      <c r="F6" s="11">
        <f>'Raw Data'!G9</f>
        <v>71.588165453000002</v>
      </c>
      <c r="G6" s="11">
        <f>'Raw Data'!G10</f>
        <v>76.812139815999998</v>
      </c>
    </row>
    <row r="7" spans="1:11" ht="15.6" x14ac:dyDescent="0.3">
      <c r="A7" s="8">
        <v>2008</v>
      </c>
      <c r="B7" s="11">
        <f>'Raw Data'!H5</f>
        <v>79.126559225999998</v>
      </c>
      <c r="C7" s="11">
        <f>'Raw Data'!H6</f>
        <v>77.895501491000005</v>
      </c>
      <c r="D7" s="11">
        <f>'Raw Data'!H7</f>
        <v>76.608107082000004</v>
      </c>
      <c r="E7" s="11">
        <f>'Raw Data'!H8</f>
        <v>77.095763559000005</v>
      </c>
      <c r="F7" s="11">
        <f>'Raw Data'!H9</f>
        <v>70.791102828000007</v>
      </c>
      <c r="G7" s="11">
        <f>'Raw Data'!H10</f>
        <v>77.104888150999997</v>
      </c>
    </row>
    <row r="8" spans="1:11" ht="15.6" x14ac:dyDescent="0.3">
      <c r="A8" s="8">
        <v>2009</v>
      </c>
      <c r="B8" s="11">
        <f>'Raw Data'!I5</f>
        <v>79.249717704000005</v>
      </c>
      <c r="C8" s="11">
        <f>'Raw Data'!I6</f>
        <v>78.181064401</v>
      </c>
      <c r="D8" s="11">
        <f>'Raw Data'!I7</f>
        <v>78.332054498000005</v>
      </c>
      <c r="E8" s="11">
        <f>'Raw Data'!I8</f>
        <v>77.712775867000005</v>
      </c>
      <c r="F8" s="11">
        <f>'Raw Data'!I9</f>
        <v>74.050720011999999</v>
      </c>
      <c r="G8" s="11">
        <f>'Raw Data'!I10</f>
        <v>77.671940211000006</v>
      </c>
    </row>
    <row r="9" spans="1:11" ht="15.6" x14ac:dyDescent="0.3">
      <c r="A9" s="8">
        <v>2010</v>
      </c>
      <c r="B9" s="11">
        <f>'Raw Data'!J5</f>
        <v>79.711386414000003</v>
      </c>
      <c r="C9" s="11">
        <f>'Raw Data'!J6</f>
        <v>79.129331041</v>
      </c>
      <c r="D9" s="11">
        <f>'Raw Data'!J7</f>
        <v>77.399490549999996</v>
      </c>
      <c r="E9" s="11">
        <f>'Raw Data'!J8</f>
        <v>79.142469766999994</v>
      </c>
      <c r="F9" s="11">
        <f>'Raw Data'!J9</f>
        <v>73.148396269000003</v>
      </c>
      <c r="G9" s="11">
        <f>'Raw Data'!J10</f>
        <v>78.428283968000002</v>
      </c>
    </row>
    <row r="10" spans="1:11" ht="15.6" x14ac:dyDescent="0.3">
      <c r="A10" s="8">
        <v>2011</v>
      </c>
      <c r="B10" s="11">
        <f>'Raw Data'!K5</f>
        <v>78.834564150999995</v>
      </c>
      <c r="C10" s="11">
        <f>'Raw Data'!K6</f>
        <v>78.972961627000004</v>
      </c>
      <c r="D10" s="11">
        <f>'Raw Data'!K7</f>
        <v>78.329288536999996</v>
      </c>
      <c r="E10" s="11">
        <f>'Raw Data'!K8</f>
        <v>78.181337954</v>
      </c>
      <c r="F10" s="11">
        <f>'Raw Data'!K9</f>
        <v>71.914329765999994</v>
      </c>
      <c r="G10" s="11">
        <f>'Raw Data'!K10</f>
        <v>78.101340581000002</v>
      </c>
    </row>
    <row r="11" spans="1:11" ht="15.6" x14ac:dyDescent="0.3">
      <c r="A11" s="8">
        <v>2012</v>
      </c>
      <c r="B11" s="11">
        <f>'Raw Data'!L5</f>
        <v>79.690255996000005</v>
      </c>
      <c r="C11" s="11">
        <f>'Raw Data'!L6</f>
        <v>79.682746538999993</v>
      </c>
      <c r="D11" s="11">
        <f>'Raw Data'!L7</f>
        <v>78.207331298</v>
      </c>
      <c r="E11" s="11">
        <f>'Raw Data'!L8</f>
        <v>78.340078577</v>
      </c>
      <c r="F11" s="11">
        <f>'Raw Data'!L9</f>
        <v>73.169628247999995</v>
      </c>
      <c r="G11" s="11">
        <f>'Raw Data'!L10</f>
        <v>78.605097310999994</v>
      </c>
    </row>
    <row r="12" spans="1:11" ht="15.6" x14ac:dyDescent="0.3">
      <c r="A12" s="8">
        <v>2013</v>
      </c>
      <c r="B12" s="11">
        <f>'Raw Data'!M5</f>
        <v>79.224867458999995</v>
      </c>
      <c r="C12" s="11">
        <f>'Raw Data'!M6</f>
        <v>79.346364804999993</v>
      </c>
      <c r="D12" s="11">
        <f>'Raw Data'!M7</f>
        <v>79.218777646000007</v>
      </c>
      <c r="E12" s="11">
        <f>'Raw Data'!M8</f>
        <v>78.301422952999999</v>
      </c>
      <c r="F12" s="11">
        <f>'Raw Data'!M9</f>
        <v>75.996938627999995</v>
      </c>
      <c r="G12" s="11">
        <f>'Raw Data'!M10</f>
        <v>78.721549879999998</v>
      </c>
    </row>
    <row r="13" spans="1:11" ht="15.6" x14ac:dyDescent="0.3">
      <c r="A13" s="8">
        <v>2014</v>
      </c>
      <c r="B13" s="11">
        <f>'Raw Data'!N5</f>
        <v>80.115406609000004</v>
      </c>
      <c r="C13" s="11">
        <f>'Raw Data'!N6</f>
        <v>79.193038302999994</v>
      </c>
      <c r="D13" s="11">
        <f>'Raw Data'!N7</f>
        <v>77.553616939999998</v>
      </c>
      <c r="E13" s="11">
        <f>'Raw Data'!N8</f>
        <v>77.809335923999996</v>
      </c>
      <c r="F13" s="11">
        <f>'Raw Data'!N9</f>
        <v>73.515942736</v>
      </c>
      <c r="G13" s="11">
        <f>'Raw Data'!N10</f>
        <v>78.332370405999995</v>
      </c>
    </row>
    <row r="14" spans="1:11" ht="15.6" x14ac:dyDescent="0.3">
      <c r="A14" s="8">
        <v>2015</v>
      </c>
      <c r="B14" s="11">
        <f>'Raw Data'!O5</f>
        <v>79.459889828000001</v>
      </c>
      <c r="C14" s="11">
        <f>'Raw Data'!O6</f>
        <v>79.239297285000006</v>
      </c>
      <c r="D14" s="11">
        <f>'Raw Data'!O7</f>
        <v>78.534284413999998</v>
      </c>
      <c r="E14" s="11">
        <f>'Raw Data'!O8</f>
        <v>78.950772964999999</v>
      </c>
      <c r="F14" s="11">
        <f>'Raw Data'!O9</f>
        <v>74.013205643000006</v>
      </c>
      <c r="G14" s="11">
        <f>'Raw Data'!O10</f>
        <v>78.600372523000004</v>
      </c>
    </row>
    <row r="15" spans="1:11" ht="15.6" x14ac:dyDescent="0.3">
      <c r="A15" s="8">
        <v>2016</v>
      </c>
      <c r="B15" s="11">
        <f>'Raw Data'!P5</f>
        <v>78.910401356999998</v>
      </c>
      <c r="C15" s="11">
        <f>'Raw Data'!P6</f>
        <v>79.250793715</v>
      </c>
      <c r="D15" s="11">
        <f>'Raw Data'!P7</f>
        <v>79.199857051999999</v>
      </c>
      <c r="E15" s="11">
        <f>'Raw Data'!P8</f>
        <v>78.631377459000007</v>
      </c>
      <c r="F15" s="11">
        <f>'Raw Data'!P9</f>
        <v>70.733555581000005</v>
      </c>
      <c r="G15" s="11">
        <f>'Raw Data'!P10</f>
        <v>78.389091625999995</v>
      </c>
    </row>
    <row r="16" spans="1:11" ht="15.6" x14ac:dyDescent="0.3">
      <c r="A16" s="8">
        <v>2017</v>
      </c>
      <c r="B16" s="11">
        <f>'Raw Data'!Q5</f>
        <v>79.939375843999997</v>
      </c>
      <c r="C16" s="11">
        <f>'Raw Data'!Q6</f>
        <v>79.203531412999993</v>
      </c>
      <c r="D16" s="11">
        <f>'Raw Data'!Q7</f>
        <v>79.509217116000002</v>
      </c>
      <c r="E16" s="11">
        <f>'Raw Data'!Q8</f>
        <v>78.549038744000001</v>
      </c>
      <c r="F16" s="11">
        <f>'Raw Data'!Q9</f>
        <v>71.661812300999998</v>
      </c>
      <c r="G16" s="11">
        <f>'Raw Data'!Q10</f>
        <v>78.476305843000006</v>
      </c>
    </row>
    <row r="17" spans="1:7" ht="15.6" x14ac:dyDescent="0.3">
      <c r="A17" s="8">
        <v>2018</v>
      </c>
      <c r="B17" s="11">
        <f>'Raw Data'!R5</f>
        <v>79.615938268999997</v>
      </c>
      <c r="C17" s="11">
        <f>'Raw Data'!R6</f>
        <v>79.697898433999995</v>
      </c>
      <c r="D17" s="11">
        <f>'Raw Data'!R7</f>
        <v>78.245365441000004</v>
      </c>
      <c r="E17" s="11">
        <f>'Raw Data'!R8</f>
        <v>79.340000642999996</v>
      </c>
      <c r="F17" s="11">
        <f>'Raw Data'!R9</f>
        <v>72.515361936999994</v>
      </c>
      <c r="G17" s="11">
        <f>'Raw Data'!R10</f>
        <v>78.765523328</v>
      </c>
    </row>
    <row r="18" spans="1:7" ht="15.6" x14ac:dyDescent="0.3">
      <c r="A18" s="8">
        <v>2019</v>
      </c>
      <c r="B18" s="11">
        <f>'Raw Data'!S5</f>
        <v>80.738880246999997</v>
      </c>
      <c r="C18" s="11">
        <f>'Raw Data'!S6</f>
        <v>79.594050314</v>
      </c>
      <c r="D18" s="11">
        <f>'Raw Data'!S7</f>
        <v>79.059393446000001</v>
      </c>
      <c r="E18" s="11">
        <f>'Raw Data'!S8</f>
        <v>78.461888397999999</v>
      </c>
      <c r="F18" s="11">
        <f>'Raw Data'!S9</f>
        <v>71.988372388000002</v>
      </c>
      <c r="G18" s="11">
        <f>'Raw Data'!S10</f>
        <v>78.814418516999993</v>
      </c>
    </row>
    <row r="19" spans="1:7" ht="15.6" x14ac:dyDescent="0.3">
      <c r="A19" s="8">
        <v>2020</v>
      </c>
      <c r="B19" s="11">
        <f>'Raw Data'!T5</f>
        <v>79.021170846999993</v>
      </c>
      <c r="C19" s="11">
        <f>'Raw Data'!T6</f>
        <v>78.427935235000007</v>
      </c>
      <c r="D19" s="11">
        <f>'Raw Data'!T7</f>
        <v>77.801731051999994</v>
      </c>
      <c r="E19" s="11">
        <f>'Raw Data'!T8</f>
        <v>77.644623272000004</v>
      </c>
      <c r="F19" s="11">
        <f>'Raw Data'!T9</f>
        <v>70.956159518000007</v>
      </c>
      <c r="G19" s="11">
        <f>'Raw Data'!T10</f>
        <v>77.621913230999994</v>
      </c>
    </row>
    <row r="20" spans="1:7" ht="15.6" x14ac:dyDescent="0.3">
      <c r="A20" s="8">
        <v>2021</v>
      </c>
      <c r="B20" s="11">
        <f>'Raw Data'!U5</f>
        <v>77.500730196999996</v>
      </c>
      <c r="C20" s="11">
        <f>'Raw Data'!U6</f>
        <v>79.031975908999996</v>
      </c>
      <c r="D20" s="11">
        <f>'Raw Data'!U7</f>
        <v>77.407909863</v>
      </c>
      <c r="E20" s="11">
        <f>'Raw Data'!U8</f>
        <v>78.250693941999998</v>
      </c>
      <c r="F20" s="11">
        <f>'Raw Data'!U9</f>
        <v>71.366990125000001</v>
      </c>
      <c r="G20" s="11">
        <f>'Raw Data'!U10</f>
        <v>77.815154312999994</v>
      </c>
    </row>
    <row r="21" spans="1:7" ht="15.6" x14ac:dyDescent="0.3">
      <c r="A21" s="8">
        <v>2022</v>
      </c>
      <c r="B21" s="11">
        <f>'Raw Data'!V5</f>
        <v>79.659210587000004</v>
      </c>
      <c r="C21" s="11">
        <f>'Raw Data'!V6</f>
        <v>79.206713980999993</v>
      </c>
      <c r="D21" s="11">
        <f>'Raw Data'!V7</f>
        <v>78.102806935000004</v>
      </c>
      <c r="E21" s="11">
        <f>'Raw Data'!V8</f>
        <v>78.983166484999998</v>
      </c>
      <c r="F21" s="11">
        <f>'Raw Data'!V9</f>
        <v>74.036740524999999</v>
      </c>
      <c r="G21" s="11">
        <f>'Raw Data'!V10</f>
        <v>78.576752775000003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V160"/>
  <sheetViews>
    <sheetView workbookViewId="0">
      <selection activeCell="I20" sqref="I20:I21"/>
    </sheetView>
  </sheetViews>
  <sheetFormatPr defaultColWidth="8.88671875" defaultRowHeight="15" x14ac:dyDescent="0.25"/>
  <cols>
    <col min="1" max="1" width="12.33203125" style="6" customWidth="1"/>
    <col min="2" max="2" width="31.6640625" style="6" bestFit="1" customWidth="1"/>
    <col min="3" max="3" width="11.33203125" style="6" bestFit="1" customWidth="1"/>
    <col min="4" max="22" width="10.33203125" style="6" bestFit="1" customWidth="1"/>
    <col min="23" max="16384" width="8.88671875" style="6"/>
  </cols>
  <sheetData>
    <row r="1" spans="1:22" x14ac:dyDescent="0.25">
      <c r="A1" s="6" t="s">
        <v>48</v>
      </c>
    </row>
    <row r="3" spans="1:22" x14ac:dyDescent="0.25">
      <c r="A3" s="6" t="s">
        <v>70</v>
      </c>
    </row>
    <row r="4" spans="1:22" x14ac:dyDescent="0.25">
      <c r="A4" s="6" t="s">
        <v>15</v>
      </c>
      <c r="B4" s="6" t="s">
        <v>0</v>
      </c>
      <c r="C4" s="13" t="s">
        <v>16</v>
      </c>
      <c r="D4" s="13" t="s">
        <v>17</v>
      </c>
      <c r="E4" s="13" t="s">
        <v>18</v>
      </c>
      <c r="F4" s="13" t="s">
        <v>19</v>
      </c>
      <c r="G4" s="13" t="s">
        <v>20</v>
      </c>
      <c r="H4" s="13" t="s">
        <v>21</v>
      </c>
      <c r="I4" s="13" t="s">
        <v>22</v>
      </c>
      <c r="J4" s="13" t="s">
        <v>23</v>
      </c>
      <c r="K4" s="13" t="s">
        <v>24</v>
      </c>
      <c r="L4" s="13" t="s">
        <v>25</v>
      </c>
      <c r="M4" s="13" t="s">
        <v>26</v>
      </c>
      <c r="N4" s="13" t="s">
        <v>27</v>
      </c>
      <c r="O4" s="13" t="s">
        <v>28</v>
      </c>
      <c r="P4" s="13" t="s">
        <v>29</v>
      </c>
      <c r="Q4" s="13" t="s">
        <v>49</v>
      </c>
      <c r="R4" s="13" t="s">
        <v>50</v>
      </c>
      <c r="S4" s="13" t="s">
        <v>51</v>
      </c>
      <c r="T4" s="13" t="s">
        <v>52</v>
      </c>
      <c r="U4" s="13" t="s">
        <v>53</v>
      </c>
      <c r="V4" s="13" t="s">
        <v>54</v>
      </c>
    </row>
    <row r="5" spans="1:22" x14ac:dyDescent="0.25">
      <c r="A5" s="6" t="s">
        <v>30</v>
      </c>
      <c r="B5" s="6" t="s">
        <v>1</v>
      </c>
      <c r="C5" s="9">
        <v>78.626117660000006</v>
      </c>
      <c r="D5" s="9">
        <v>78.162709938999996</v>
      </c>
      <c r="E5" s="9">
        <v>78.185930978000002</v>
      </c>
      <c r="F5" s="9">
        <v>78.291459454000005</v>
      </c>
      <c r="G5" s="9">
        <v>79.533026223999997</v>
      </c>
      <c r="H5" s="9">
        <v>79.126559225999998</v>
      </c>
      <c r="I5" s="9">
        <v>79.249717704000005</v>
      </c>
      <c r="J5" s="9">
        <v>79.711386414000003</v>
      </c>
      <c r="K5" s="9">
        <v>78.834564150999995</v>
      </c>
      <c r="L5" s="9">
        <v>79.690255996000005</v>
      </c>
      <c r="M5" s="9">
        <v>79.224867458999995</v>
      </c>
      <c r="N5" s="9">
        <v>80.115406609000004</v>
      </c>
      <c r="O5" s="9">
        <v>79.459889828000001</v>
      </c>
      <c r="P5" s="9">
        <v>78.910401356999998</v>
      </c>
      <c r="Q5" s="9">
        <v>79.939375843999997</v>
      </c>
      <c r="R5" s="9">
        <v>79.615938268999997</v>
      </c>
      <c r="S5" s="9">
        <v>80.738880246999997</v>
      </c>
      <c r="T5" s="9">
        <v>79.021170846999993</v>
      </c>
      <c r="U5" s="9">
        <v>77.500730196999996</v>
      </c>
      <c r="V5" s="9">
        <v>79.659210587000004</v>
      </c>
    </row>
    <row r="6" spans="1:22" x14ac:dyDescent="0.25">
      <c r="A6" s="6" t="s">
        <v>30</v>
      </c>
      <c r="B6" s="6" t="s">
        <v>2</v>
      </c>
      <c r="C6" s="9">
        <v>76.759852828000007</v>
      </c>
      <c r="D6" s="9">
        <v>77.297538039000003</v>
      </c>
      <c r="E6" s="9">
        <v>77.576072081999996</v>
      </c>
      <c r="F6" s="9">
        <v>77.883287015999997</v>
      </c>
      <c r="G6" s="9">
        <v>77.656709419999999</v>
      </c>
      <c r="H6" s="9">
        <v>77.895501491000005</v>
      </c>
      <c r="I6" s="9">
        <v>78.181064401</v>
      </c>
      <c r="J6" s="9">
        <v>79.129331041</v>
      </c>
      <c r="K6" s="9">
        <v>78.972961627000004</v>
      </c>
      <c r="L6" s="9">
        <v>79.682746538999993</v>
      </c>
      <c r="M6" s="9">
        <v>79.346364804999993</v>
      </c>
      <c r="N6" s="9">
        <v>79.193038302999994</v>
      </c>
      <c r="O6" s="9">
        <v>79.239297285000006</v>
      </c>
      <c r="P6" s="9">
        <v>79.250793715</v>
      </c>
      <c r="Q6" s="9">
        <v>79.203531412999993</v>
      </c>
      <c r="R6" s="9">
        <v>79.697898433999995</v>
      </c>
      <c r="S6" s="9">
        <v>79.594050314</v>
      </c>
      <c r="T6" s="9">
        <v>78.427935235000007</v>
      </c>
      <c r="U6" s="9">
        <v>79.031975908999996</v>
      </c>
      <c r="V6" s="9">
        <v>79.206713980999993</v>
      </c>
    </row>
    <row r="7" spans="1:22" x14ac:dyDescent="0.25">
      <c r="A7" s="6" t="s">
        <v>30</v>
      </c>
      <c r="B7" s="6" t="s">
        <v>4</v>
      </c>
      <c r="C7" s="9">
        <v>75.561411767999999</v>
      </c>
      <c r="D7" s="9">
        <v>77.082564118999997</v>
      </c>
      <c r="E7" s="9">
        <v>76.891344085</v>
      </c>
      <c r="F7" s="9">
        <v>77.751379509000003</v>
      </c>
      <c r="G7" s="9">
        <v>75.683598594000003</v>
      </c>
      <c r="H7" s="9">
        <v>76.608107082000004</v>
      </c>
      <c r="I7" s="9">
        <v>78.332054498000005</v>
      </c>
      <c r="J7" s="9">
        <v>77.399490549999996</v>
      </c>
      <c r="K7" s="9">
        <v>78.329288536999996</v>
      </c>
      <c r="L7" s="9">
        <v>78.207331298</v>
      </c>
      <c r="M7" s="9">
        <v>79.218777646000007</v>
      </c>
      <c r="N7" s="9">
        <v>77.553616939999998</v>
      </c>
      <c r="O7" s="9">
        <v>78.534284413999998</v>
      </c>
      <c r="P7" s="9">
        <v>79.199857051999999</v>
      </c>
      <c r="Q7" s="9">
        <v>79.509217116000002</v>
      </c>
      <c r="R7" s="9">
        <v>78.245365441000004</v>
      </c>
      <c r="S7" s="9">
        <v>79.059393446000001</v>
      </c>
      <c r="T7" s="9">
        <v>77.801731051999994</v>
      </c>
      <c r="U7" s="9">
        <v>77.407909863</v>
      </c>
      <c r="V7" s="9">
        <v>78.102806935000004</v>
      </c>
    </row>
    <row r="8" spans="1:22" x14ac:dyDescent="0.25">
      <c r="A8" s="6" t="s">
        <v>30</v>
      </c>
      <c r="B8" s="6" t="s">
        <v>3</v>
      </c>
      <c r="C8" s="9">
        <v>77.054494570000003</v>
      </c>
      <c r="D8" s="9">
        <v>76.760570318999996</v>
      </c>
      <c r="E8" s="9">
        <v>77.171958695000001</v>
      </c>
      <c r="F8" s="9">
        <v>77.705791250000004</v>
      </c>
      <c r="G8" s="9">
        <v>76.084067687000001</v>
      </c>
      <c r="H8" s="9">
        <v>77.095763559000005</v>
      </c>
      <c r="I8" s="9">
        <v>77.712775867000005</v>
      </c>
      <c r="J8" s="9">
        <v>79.142469766999994</v>
      </c>
      <c r="K8" s="9">
        <v>78.181337954</v>
      </c>
      <c r="L8" s="9">
        <v>78.340078577</v>
      </c>
      <c r="M8" s="9">
        <v>78.301422952999999</v>
      </c>
      <c r="N8" s="9">
        <v>77.809335923999996</v>
      </c>
      <c r="O8" s="9">
        <v>78.950772964999999</v>
      </c>
      <c r="P8" s="9">
        <v>78.631377459000007</v>
      </c>
      <c r="Q8" s="9">
        <v>78.549038744000001</v>
      </c>
      <c r="R8" s="9">
        <v>79.340000642999996</v>
      </c>
      <c r="S8" s="9">
        <v>78.461888397999999</v>
      </c>
      <c r="T8" s="9">
        <v>77.644623272000004</v>
      </c>
      <c r="U8" s="9">
        <v>78.250693941999998</v>
      </c>
      <c r="V8" s="9">
        <v>78.983166484999998</v>
      </c>
    </row>
    <row r="9" spans="1:22" x14ac:dyDescent="0.25">
      <c r="A9" s="6" t="s">
        <v>30</v>
      </c>
      <c r="B9" s="6" t="s">
        <v>5</v>
      </c>
      <c r="C9" s="9">
        <v>72.062481990999999</v>
      </c>
      <c r="D9" s="9">
        <v>72.314469947999996</v>
      </c>
      <c r="E9" s="9">
        <v>70.765860101000001</v>
      </c>
      <c r="F9" s="9">
        <v>72.681577290999996</v>
      </c>
      <c r="G9" s="9">
        <v>71.588165453000002</v>
      </c>
      <c r="H9" s="9">
        <v>70.791102828000007</v>
      </c>
      <c r="I9" s="9">
        <v>74.050720011999999</v>
      </c>
      <c r="J9" s="9">
        <v>73.148396269000003</v>
      </c>
      <c r="K9" s="9">
        <v>71.914329765999994</v>
      </c>
      <c r="L9" s="9">
        <v>73.169628247999995</v>
      </c>
      <c r="M9" s="9">
        <v>75.996938627999995</v>
      </c>
      <c r="N9" s="9">
        <v>73.515942736</v>
      </c>
      <c r="O9" s="9">
        <v>74.013205643000006</v>
      </c>
      <c r="P9" s="9">
        <v>70.733555581000005</v>
      </c>
      <c r="Q9" s="9">
        <v>71.661812300999998</v>
      </c>
      <c r="R9" s="9">
        <v>72.515361936999994</v>
      </c>
      <c r="S9" s="9">
        <v>71.988372388000002</v>
      </c>
      <c r="T9" s="9">
        <v>70.956159518000007</v>
      </c>
      <c r="U9" s="9">
        <v>71.366990125000001</v>
      </c>
      <c r="V9" s="9">
        <v>74.036740524999999</v>
      </c>
    </row>
    <row r="10" spans="1:22" x14ac:dyDescent="0.25">
      <c r="A10" s="6" t="s">
        <v>30</v>
      </c>
      <c r="B10" s="6" t="s">
        <v>6</v>
      </c>
      <c r="C10" s="9">
        <v>76.372876138999999</v>
      </c>
      <c r="D10" s="9">
        <v>76.652031581000003</v>
      </c>
      <c r="E10" s="9">
        <v>76.850778140000003</v>
      </c>
      <c r="F10" s="9">
        <v>77.249703787000001</v>
      </c>
      <c r="G10" s="9">
        <v>76.812139815999998</v>
      </c>
      <c r="H10" s="9">
        <v>77.104888150999997</v>
      </c>
      <c r="I10" s="9">
        <v>77.671940211000006</v>
      </c>
      <c r="J10" s="9">
        <v>78.428283968000002</v>
      </c>
      <c r="K10" s="9">
        <v>78.101340581000002</v>
      </c>
      <c r="L10" s="9">
        <v>78.605097310999994</v>
      </c>
      <c r="M10" s="9">
        <v>78.721549879999998</v>
      </c>
      <c r="N10" s="9">
        <v>78.332370405999995</v>
      </c>
      <c r="O10" s="9">
        <v>78.600372523000004</v>
      </c>
      <c r="P10" s="9">
        <v>78.389091625999995</v>
      </c>
      <c r="Q10" s="9">
        <v>78.476305843000006</v>
      </c>
      <c r="R10" s="9">
        <v>78.765523328</v>
      </c>
      <c r="S10" s="9">
        <v>78.814418516999993</v>
      </c>
      <c r="T10" s="9">
        <v>77.621913230999994</v>
      </c>
      <c r="U10" s="9">
        <v>77.815154312999994</v>
      </c>
      <c r="V10" s="9">
        <v>78.576752775000003</v>
      </c>
    </row>
    <row r="11" spans="1:22" x14ac:dyDescent="0.25">
      <c r="A11" s="6" t="s">
        <v>30</v>
      </c>
      <c r="B11" s="6" t="s">
        <v>7</v>
      </c>
      <c r="C11" s="9">
        <v>55.055850573999997</v>
      </c>
      <c r="D11" s="9">
        <v>51.842380155999997</v>
      </c>
      <c r="E11" s="9">
        <v>53.343209911999999</v>
      </c>
      <c r="F11" s="9">
        <v>57.463986206999998</v>
      </c>
      <c r="G11" s="9">
        <v>55.924872497999999</v>
      </c>
      <c r="H11" s="9">
        <v>55.052913205000003</v>
      </c>
      <c r="I11" s="9">
        <v>49.668659865999999</v>
      </c>
      <c r="J11" s="9">
        <v>56.191745332000004</v>
      </c>
      <c r="K11" s="9">
        <v>57.315447263000003</v>
      </c>
      <c r="L11" s="9">
        <v>50.283475420000002</v>
      </c>
      <c r="M11" s="9">
        <v>48.345262214999998</v>
      </c>
      <c r="N11" s="9">
        <v>49.330271021000001</v>
      </c>
      <c r="O11" s="9">
        <v>57.254364529</v>
      </c>
      <c r="P11" s="9">
        <v>54.207964593</v>
      </c>
      <c r="Q11" s="9">
        <v>59.365472318000002</v>
      </c>
      <c r="R11" s="9">
        <v>51.789904399999998</v>
      </c>
      <c r="S11" s="9">
        <v>50.328166475000003</v>
      </c>
      <c r="T11" s="9">
        <v>55.787727160999999</v>
      </c>
      <c r="U11" s="9">
        <v>49.947480501999998</v>
      </c>
      <c r="V11" s="9">
        <v>51.844496773000003</v>
      </c>
    </row>
    <row r="14" spans="1:22" x14ac:dyDescent="0.25">
      <c r="C14" s="12"/>
    </row>
    <row r="17" spans="1:12" x14ac:dyDescent="0.25">
      <c r="A17" s="6" t="s">
        <v>48</v>
      </c>
    </row>
    <row r="19" spans="1:12" x14ac:dyDescent="0.25">
      <c r="A19" s="6" t="s">
        <v>70</v>
      </c>
    </row>
    <row r="20" spans="1:12" x14ac:dyDescent="0.25">
      <c r="A20" s="6" t="s">
        <v>15</v>
      </c>
      <c r="B20" s="6" t="s">
        <v>0</v>
      </c>
      <c r="C20" s="13" t="s">
        <v>58</v>
      </c>
      <c r="D20" s="13" t="s">
        <v>59</v>
      </c>
      <c r="E20" s="13" t="s">
        <v>60</v>
      </c>
      <c r="F20" s="13" t="s">
        <v>61</v>
      </c>
      <c r="G20" s="13" t="s">
        <v>62</v>
      </c>
      <c r="H20" s="13" t="s">
        <v>63</v>
      </c>
      <c r="I20" s="13" t="s">
        <v>64</v>
      </c>
      <c r="J20" s="13" t="s">
        <v>65</v>
      </c>
      <c r="K20" s="13" t="s">
        <v>66</v>
      </c>
      <c r="L20" s="13" t="s">
        <v>67</v>
      </c>
    </row>
    <row r="21" spans="1:12" ht="15.6" x14ac:dyDescent="0.3">
      <c r="A21" s="8" t="s">
        <v>30</v>
      </c>
      <c r="B21" s="8" t="s">
        <v>1</v>
      </c>
      <c r="C21" s="8">
        <v>79139</v>
      </c>
      <c r="D21" s="8">
        <v>556</v>
      </c>
      <c r="E21" s="14">
        <v>78.626117660000006</v>
      </c>
      <c r="F21" s="14">
        <v>77.610151207000001</v>
      </c>
      <c r="G21" s="14">
        <v>79.642084113999999</v>
      </c>
      <c r="H21" s="14">
        <v>0.2686869623</v>
      </c>
      <c r="I21" s="14">
        <v>0.51835023130000002</v>
      </c>
      <c r="J21" s="8">
        <v>0.12867970540000001</v>
      </c>
      <c r="K21" s="8" t="s">
        <v>68</v>
      </c>
      <c r="L21" s="8" t="s">
        <v>68</v>
      </c>
    </row>
    <row r="22" spans="1:12" x14ac:dyDescent="0.25">
      <c r="A22" s="6" t="s">
        <v>30</v>
      </c>
      <c r="B22" s="6" t="s">
        <v>1</v>
      </c>
      <c r="C22" s="6">
        <v>80211</v>
      </c>
      <c r="D22" s="6">
        <v>568</v>
      </c>
      <c r="E22" s="9">
        <v>78.162709938999996</v>
      </c>
      <c r="F22" s="9">
        <v>77.139129568000001</v>
      </c>
      <c r="G22" s="9">
        <v>79.186290310000004</v>
      </c>
      <c r="H22" s="9">
        <v>0.27272927330000002</v>
      </c>
      <c r="I22" s="9">
        <v>0.52223488330000001</v>
      </c>
      <c r="J22" s="6" t="s">
        <v>68</v>
      </c>
      <c r="K22" s="6" t="s">
        <v>68</v>
      </c>
      <c r="L22" s="6" t="s">
        <v>68</v>
      </c>
    </row>
    <row r="23" spans="1:12" x14ac:dyDescent="0.25">
      <c r="A23" s="6" t="s">
        <v>30</v>
      </c>
      <c r="B23" s="6" t="s">
        <v>1</v>
      </c>
      <c r="C23" s="6">
        <v>81331</v>
      </c>
      <c r="D23" s="6">
        <v>570</v>
      </c>
      <c r="E23" s="9">
        <v>78.185930978000002</v>
      </c>
      <c r="F23" s="9">
        <v>77.134248811000006</v>
      </c>
      <c r="G23" s="9">
        <v>79.237613144999997</v>
      </c>
      <c r="H23" s="9">
        <v>0.28791008439999999</v>
      </c>
      <c r="I23" s="9">
        <v>0.53657253419999995</v>
      </c>
      <c r="J23" s="6" t="s">
        <v>68</v>
      </c>
      <c r="K23" s="6" t="s">
        <v>68</v>
      </c>
      <c r="L23" s="6" t="s">
        <v>68</v>
      </c>
    </row>
    <row r="24" spans="1:12" x14ac:dyDescent="0.25">
      <c r="A24" s="6" t="s">
        <v>30</v>
      </c>
      <c r="B24" s="6" t="s">
        <v>1</v>
      </c>
      <c r="C24" s="6">
        <v>82564</v>
      </c>
      <c r="D24" s="6">
        <v>569</v>
      </c>
      <c r="E24" s="9">
        <v>78.291459454000005</v>
      </c>
      <c r="F24" s="9">
        <v>77.242076873000002</v>
      </c>
      <c r="G24" s="9">
        <v>79.340842034999994</v>
      </c>
      <c r="H24" s="9">
        <v>0.2866523849</v>
      </c>
      <c r="I24" s="9">
        <v>0.53539927620000005</v>
      </c>
      <c r="J24" s="6" t="s">
        <v>68</v>
      </c>
      <c r="K24" s="6" t="s">
        <v>68</v>
      </c>
      <c r="L24" s="6" t="s">
        <v>68</v>
      </c>
    </row>
    <row r="25" spans="1:12" x14ac:dyDescent="0.25">
      <c r="A25" s="6" t="s">
        <v>30</v>
      </c>
      <c r="B25" s="6" t="s">
        <v>1</v>
      </c>
      <c r="C25" s="6">
        <v>84448</v>
      </c>
      <c r="D25" s="6">
        <v>545</v>
      </c>
      <c r="E25" s="9">
        <v>79.533026223999997</v>
      </c>
      <c r="F25" s="9">
        <v>78.545871732999998</v>
      </c>
      <c r="G25" s="9">
        <v>80.520180714000006</v>
      </c>
      <c r="H25" s="9">
        <v>0.25366357439999998</v>
      </c>
      <c r="I25" s="9">
        <v>0.50365025009999997</v>
      </c>
      <c r="J25" s="6" t="s">
        <v>68</v>
      </c>
      <c r="K25" s="6" t="s">
        <v>68</v>
      </c>
      <c r="L25" s="6" t="s">
        <v>68</v>
      </c>
    </row>
    <row r="26" spans="1:12" x14ac:dyDescent="0.25">
      <c r="A26" s="6" t="s">
        <v>30</v>
      </c>
      <c r="B26" s="6" t="s">
        <v>1</v>
      </c>
      <c r="C26" s="6">
        <v>86290</v>
      </c>
      <c r="D26" s="6">
        <v>565</v>
      </c>
      <c r="E26" s="9">
        <v>79.126559225999998</v>
      </c>
      <c r="F26" s="9">
        <v>78.135021877</v>
      </c>
      <c r="G26" s="9">
        <v>80.118096574999996</v>
      </c>
      <c r="H26" s="9">
        <v>0.25592105240000002</v>
      </c>
      <c r="I26" s="9">
        <v>0.50588640269999996</v>
      </c>
      <c r="J26" s="6" t="s">
        <v>68</v>
      </c>
      <c r="K26" s="6" t="s">
        <v>68</v>
      </c>
      <c r="L26" s="6" t="s">
        <v>68</v>
      </c>
    </row>
    <row r="27" spans="1:12" x14ac:dyDescent="0.25">
      <c r="A27" s="6" t="s">
        <v>30</v>
      </c>
      <c r="B27" s="6" t="s">
        <v>1</v>
      </c>
      <c r="C27" s="6">
        <v>87743</v>
      </c>
      <c r="D27" s="6">
        <v>567</v>
      </c>
      <c r="E27" s="9">
        <v>79.249717704000005</v>
      </c>
      <c r="F27" s="9">
        <v>78.215645061000004</v>
      </c>
      <c r="G27" s="9">
        <v>80.283790346999993</v>
      </c>
      <c r="H27" s="9">
        <v>0.27834918549999998</v>
      </c>
      <c r="I27" s="9">
        <v>0.52758808310000005</v>
      </c>
      <c r="J27" s="6" t="s">
        <v>68</v>
      </c>
      <c r="K27" s="6" t="s">
        <v>68</v>
      </c>
      <c r="L27" s="6" t="s">
        <v>68</v>
      </c>
    </row>
    <row r="28" spans="1:12" x14ac:dyDescent="0.25">
      <c r="A28" s="6" t="s">
        <v>30</v>
      </c>
      <c r="B28" s="6" t="s">
        <v>1</v>
      </c>
      <c r="C28" s="6">
        <v>89397</v>
      </c>
      <c r="D28" s="6">
        <v>574</v>
      </c>
      <c r="E28" s="9">
        <v>79.711386414000003</v>
      </c>
      <c r="F28" s="9">
        <v>78.736577135000005</v>
      </c>
      <c r="G28" s="9">
        <v>80.686195694000006</v>
      </c>
      <c r="H28" s="9">
        <v>0.24735868690000001</v>
      </c>
      <c r="I28" s="9">
        <v>0.49735167320000001</v>
      </c>
      <c r="J28" s="6" t="s">
        <v>68</v>
      </c>
      <c r="K28" s="6" t="s">
        <v>68</v>
      </c>
      <c r="L28" s="6" t="s">
        <v>68</v>
      </c>
    </row>
    <row r="29" spans="1:12" x14ac:dyDescent="0.25">
      <c r="A29" s="6" t="s">
        <v>30</v>
      </c>
      <c r="B29" s="6" t="s">
        <v>1</v>
      </c>
      <c r="C29" s="6">
        <v>91071</v>
      </c>
      <c r="D29" s="6">
        <v>620</v>
      </c>
      <c r="E29" s="9">
        <v>78.834564150999995</v>
      </c>
      <c r="F29" s="9">
        <v>77.844216992</v>
      </c>
      <c r="G29" s="9">
        <v>79.824911309000001</v>
      </c>
      <c r="H29" s="9">
        <v>0.2553070321</v>
      </c>
      <c r="I29" s="9">
        <v>0.50527916250000005</v>
      </c>
      <c r="J29" s="6" t="s">
        <v>68</v>
      </c>
      <c r="K29" s="6" t="s">
        <v>68</v>
      </c>
      <c r="L29" s="6" t="s">
        <v>68</v>
      </c>
    </row>
    <row r="30" spans="1:12" x14ac:dyDescent="0.25">
      <c r="A30" s="6" t="s">
        <v>30</v>
      </c>
      <c r="B30" s="6" t="s">
        <v>1</v>
      </c>
      <c r="C30" s="6">
        <v>92891</v>
      </c>
      <c r="D30" s="6">
        <v>598</v>
      </c>
      <c r="E30" s="9">
        <v>79.690255996000005</v>
      </c>
      <c r="F30" s="9">
        <v>78.707653081000004</v>
      </c>
      <c r="G30" s="9">
        <v>80.672858911000006</v>
      </c>
      <c r="H30" s="9">
        <v>0.25132978169999998</v>
      </c>
      <c r="I30" s="9">
        <v>0.50132801800000004</v>
      </c>
      <c r="J30" s="6" t="s">
        <v>68</v>
      </c>
      <c r="K30" s="6" t="s">
        <v>68</v>
      </c>
      <c r="L30" s="6" t="s">
        <v>68</v>
      </c>
    </row>
    <row r="31" spans="1:12" x14ac:dyDescent="0.25">
      <c r="A31" s="6" t="s">
        <v>30</v>
      </c>
      <c r="B31" s="6" t="s">
        <v>1</v>
      </c>
      <c r="C31" s="6">
        <v>94996</v>
      </c>
      <c r="D31" s="6">
        <v>646</v>
      </c>
      <c r="E31" s="9">
        <v>79.224867458999995</v>
      </c>
      <c r="F31" s="9">
        <v>78.285924808000004</v>
      </c>
      <c r="G31" s="9">
        <v>80.16381011</v>
      </c>
      <c r="H31" s="9">
        <v>0.22949117590000001</v>
      </c>
      <c r="I31" s="9">
        <v>0.47905237280000001</v>
      </c>
      <c r="J31" s="6" t="s">
        <v>68</v>
      </c>
      <c r="K31" s="6" t="s">
        <v>68</v>
      </c>
      <c r="L31" s="6" t="s">
        <v>68</v>
      </c>
    </row>
    <row r="32" spans="1:12" x14ac:dyDescent="0.25">
      <c r="A32" s="6" t="s">
        <v>30</v>
      </c>
      <c r="B32" s="6" t="s">
        <v>1</v>
      </c>
      <c r="C32" s="6">
        <v>96760</v>
      </c>
      <c r="D32" s="6">
        <v>635</v>
      </c>
      <c r="E32" s="9">
        <v>80.115406609000004</v>
      </c>
      <c r="F32" s="9">
        <v>79.249222789000001</v>
      </c>
      <c r="G32" s="9">
        <v>80.981590428000004</v>
      </c>
      <c r="H32" s="9">
        <v>0.19530258480000001</v>
      </c>
      <c r="I32" s="9">
        <v>0.44193052030000002</v>
      </c>
      <c r="J32" s="6" t="s">
        <v>68</v>
      </c>
      <c r="K32" s="6" t="s">
        <v>68</v>
      </c>
      <c r="L32" s="6" t="s">
        <v>68</v>
      </c>
    </row>
    <row r="33" spans="1:12" x14ac:dyDescent="0.25">
      <c r="A33" s="6" t="s">
        <v>30</v>
      </c>
      <c r="B33" s="6" t="s">
        <v>1</v>
      </c>
      <c r="C33" s="6">
        <v>98466</v>
      </c>
      <c r="D33" s="6">
        <v>677</v>
      </c>
      <c r="E33" s="9">
        <v>79.459889828000001</v>
      </c>
      <c r="F33" s="9">
        <v>78.567862341999998</v>
      </c>
      <c r="G33" s="9">
        <v>80.351917314999994</v>
      </c>
      <c r="H33" s="9">
        <v>0.20713063230000001</v>
      </c>
      <c r="I33" s="9">
        <v>0.45511606469999999</v>
      </c>
      <c r="J33" s="6" t="s">
        <v>68</v>
      </c>
      <c r="K33" s="6" t="s">
        <v>68</v>
      </c>
      <c r="L33" s="6" t="s">
        <v>68</v>
      </c>
    </row>
    <row r="34" spans="1:12" x14ac:dyDescent="0.25">
      <c r="A34" s="6" t="s">
        <v>30</v>
      </c>
      <c r="B34" s="6" t="s">
        <v>1</v>
      </c>
      <c r="C34" s="6">
        <v>100038</v>
      </c>
      <c r="D34" s="6">
        <v>707</v>
      </c>
      <c r="E34" s="9">
        <v>78.910401356999998</v>
      </c>
      <c r="F34" s="9">
        <v>78.002586246999996</v>
      </c>
      <c r="G34" s="9">
        <v>79.818216466999999</v>
      </c>
      <c r="H34" s="9">
        <v>0.2145273516</v>
      </c>
      <c r="I34" s="9">
        <v>0.4631709745</v>
      </c>
      <c r="J34" s="6" t="s">
        <v>68</v>
      </c>
      <c r="K34" s="6" t="s">
        <v>68</v>
      </c>
      <c r="L34" s="6" t="s">
        <v>68</v>
      </c>
    </row>
    <row r="35" spans="1:12" x14ac:dyDescent="0.25">
      <c r="A35" s="6" t="s">
        <v>30</v>
      </c>
      <c r="B35" s="6" t="s">
        <v>1</v>
      </c>
      <c r="C35" s="6">
        <v>101880</v>
      </c>
      <c r="D35" s="6">
        <v>656</v>
      </c>
      <c r="E35" s="9">
        <v>79.939375843999997</v>
      </c>
      <c r="F35" s="9">
        <v>79.012348844000002</v>
      </c>
      <c r="G35" s="9">
        <v>80.866402843000003</v>
      </c>
      <c r="H35" s="9">
        <v>0.2237034198</v>
      </c>
      <c r="I35" s="9">
        <v>0.47297295880000001</v>
      </c>
      <c r="J35" s="6" t="s">
        <v>68</v>
      </c>
      <c r="K35" s="6" t="s">
        <v>68</v>
      </c>
      <c r="L35" s="6" t="s">
        <v>68</v>
      </c>
    </row>
    <row r="36" spans="1:12" x14ac:dyDescent="0.25">
      <c r="A36" s="6" t="s">
        <v>30</v>
      </c>
      <c r="B36" s="6" t="s">
        <v>1</v>
      </c>
      <c r="C36" s="6">
        <v>103389</v>
      </c>
      <c r="D36" s="6">
        <v>681</v>
      </c>
      <c r="E36" s="9">
        <v>79.615938268999997</v>
      </c>
      <c r="F36" s="9">
        <v>78.669301607999998</v>
      </c>
      <c r="G36" s="9">
        <v>80.562574929999997</v>
      </c>
      <c r="H36" s="9">
        <v>0.2332676407</v>
      </c>
      <c r="I36" s="9">
        <v>0.48297788850000001</v>
      </c>
      <c r="J36" s="6" t="s">
        <v>68</v>
      </c>
      <c r="K36" s="6" t="s">
        <v>68</v>
      </c>
      <c r="L36" s="6" t="s">
        <v>68</v>
      </c>
    </row>
    <row r="37" spans="1:12" x14ac:dyDescent="0.25">
      <c r="A37" s="6" t="s">
        <v>30</v>
      </c>
      <c r="B37" s="6" t="s">
        <v>1</v>
      </c>
      <c r="C37" s="6">
        <v>105349</v>
      </c>
      <c r="D37" s="6">
        <v>669</v>
      </c>
      <c r="E37" s="9">
        <v>80.738880246999997</v>
      </c>
      <c r="F37" s="9">
        <v>79.861429395000002</v>
      </c>
      <c r="G37" s="9">
        <v>81.616331099999996</v>
      </c>
      <c r="H37" s="9">
        <v>0.2004164926</v>
      </c>
      <c r="I37" s="9">
        <v>0.44767900620000001</v>
      </c>
      <c r="J37" s="6" t="s">
        <v>68</v>
      </c>
      <c r="K37" s="6" t="s">
        <v>68</v>
      </c>
      <c r="L37" s="6" t="s">
        <v>68</v>
      </c>
    </row>
    <row r="38" spans="1:12" x14ac:dyDescent="0.25">
      <c r="A38" s="6" t="s">
        <v>30</v>
      </c>
      <c r="B38" s="6" t="s">
        <v>1</v>
      </c>
      <c r="C38" s="6">
        <v>107067</v>
      </c>
      <c r="D38" s="6">
        <v>778</v>
      </c>
      <c r="E38" s="9">
        <v>79.021170846999993</v>
      </c>
      <c r="F38" s="9">
        <v>78.136961190999997</v>
      </c>
      <c r="G38" s="9">
        <v>79.905380503999993</v>
      </c>
      <c r="H38" s="9">
        <v>0.20351590920000001</v>
      </c>
      <c r="I38" s="9">
        <v>0.45112737580000001</v>
      </c>
      <c r="J38" s="6" t="s">
        <v>68</v>
      </c>
      <c r="K38" s="6" t="s">
        <v>68</v>
      </c>
      <c r="L38" s="6" t="s">
        <v>68</v>
      </c>
    </row>
    <row r="39" spans="1:12" x14ac:dyDescent="0.25">
      <c r="A39" s="6" t="s">
        <v>30</v>
      </c>
      <c r="B39" s="6" t="s">
        <v>1</v>
      </c>
      <c r="C39" s="6">
        <v>109755</v>
      </c>
      <c r="D39" s="6">
        <v>895</v>
      </c>
      <c r="E39" s="9">
        <v>77.500730196999996</v>
      </c>
      <c r="F39" s="9">
        <v>76.600626872000007</v>
      </c>
      <c r="G39" s="9">
        <v>78.400833521999999</v>
      </c>
      <c r="H39" s="9">
        <v>0.21089806210000001</v>
      </c>
      <c r="I39" s="9">
        <v>0.45923639020000001</v>
      </c>
      <c r="J39" s="6" t="s">
        <v>68</v>
      </c>
      <c r="K39" s="6" t="s">
        <v>68</v>
      </c>
      <c r="L39" s="6" t="s">
        <v>68</v>
      </c>
    </row>
    <row r="40" spans="1:12" x14ac:dyDescent="0.25">
      <c r="A40" s="6" t="s">
        <v>30</v>
      </c>
      <c r="B40" s="6" t="s">
        <v>1</v>
      </c>
      <c r="C40" s="6">
        <v>111845</v>
      </c>
      <c r="D40" s="6">
        <v>800</v>
      </c>
      <c r="E40" s="9">
        <v>79.659210587000004</v>
      </c>
      <c r="F40" s="9">
        <v>78.834980917999999</v>
      </c>
      <c r="G40" s="9">
        <v>80.483440255999994</v>
      </c>
      <c r="H40" s="9">
        <v>0.1768415629</v>
      </c>
      <c r="I40" s="9">
        <v>0.42052534159999999</v>
      </c>
      <c r="J40" s="6" t="s">
        <v>68</v>
      </c>
      <c r="K40" s="6" t="s">
        <v>68</v>
      </c>
      <c r="L40" s="6" t="s">
        <v>68</v>
      </c>
    </row>
    <row r="41" spans="1:12" ht="15.6" x14ac:dyDescent="0.3">
      <c r="A41" s="8" t="s">
        <v>30</v>
      </c>
      <c r="B41" s="8" t="s">
        <v>2</v>
      </c>
      <c r="C41" s="8">
        <v>319876</v>
      </c>
      <c r="D41" s="8">
        <v>2568</v>
      </c>
      <c r="E41" s="14">
        <v>76.759852828000007</v>
      </c>
      <c r="F41" s="14">
        <v>76.233763816000007</v>
      </c>
      <c r="G41" s="14">
        <v>77.285941840999996</v>
      </c>
      <c r="H41" s="14">
        <v>7.2045410500000004E-2</v>
      </c>
      <c r="I41" s="14">
        <v>0.26841276149999999</v>
      </c>
      <c r="J41" s="8">
        <v>5.1511999999999997E-5</v>
      </c>
      <c r="K41" s="8" t="s">
        <v>69</v>
      </c>
      <c r="L41" s="8" t="s">
        <v>68</v>
      </c>
    </row>
    <row r="42" spans="1:12" x14ac:dyDescent="0.25">
      <c r="A42" s="6" t="s">
        <v>30</v>
      </c>
      <c r="B42" s="6" t="s">
        <v>2</v>
      </c>
      <c r="C42" s="6">
        <v>321094</v>
      </c>
      <c r="D42" s="6">
        <v>2539</v>
      </c>
      <c r="E42" s="9">
        <v>77.297538039000003</v>
      </c>
      <c r="F42" s="9">
        <v>76.794710821999999</v>
      </c>
      <c r="G42" s="9">
        <v>77.800365256999996</v>
      </c>
      <c r="H42" s="9">
        <v>6.5815079799999995E-2</v>
      </c>
      <c r="I42" s="9">
        <v>0.25654449870000001</v>
      </c>
      <c r="J42" s="6" t="s">
        <v>68</v>
      </c>
      <c r="K42" s="6" t="s">
        <v>68</v>
      </c>
      <c r="L42" s="6" t="s">
        <v>68</v>
      </c>
    </row>
    <row r="43" spans="1:12" x14ac:dyDescent="0.25">
      <c r="A43" s="6" t="s">
        <v>30</v>
      </c>
      <c r="B43" s="6" t="s">
        <v>2</v>
      </c>
      <c r="C43" s="6">
        <v>322121</v>
      </c>
      <c r="D43" s="6">
        <v>2547</v>
      </c>
      <c r="E43" s="9">
        <v>77.576072081999996</v>
      </c>
      <c r="F43" s="9">
        <v>77.077836876999996</v>
      </c>
      <c r="G43" s="9">
        <v>78.074307286999996</v>
      </c>
      <c r="H43" s="9">
        <v>6.4618471400000002E-2</v>
      </c>
      <c r="I43" s="9">
        <v>0.25420163540000001</v>
      </c>
      <c r="J43" s="6" t="s">
        <v>68</v>
      </c>
      <c r="K43" s="6" t="s">
        <v>68</v>
      </c>
      <c r="L43" s="6" t="s">
        <v>68</v>
      </c>
    </row>
    <row r="44" spans="1:12" x14ac:dyDescent="0.25">
      <c r="A44" s="6" t="s">
        <v>30</v>
      </c>
      <c r="B44" s="6" t="s">
        <v>2</v>
      </c>
      <c r="C44" s="6">
        <v>323691</v>
      </c>
      <c r="D44" s="6">
        <v>2527</v>
      </c>
      <c r="E44" s="9">
        <v>77.883287015999997</v>
      </c>
      <c r="F44" s="9">
        <v>77.383931649999994</v>
      </c>
      <c r="G44" s="9">
        <v>78.382642382</v>
      </c>
      <c r="H44" s="9">
        <v>6.4909356000000001E-2</v>
      </c>
      <c r="I44" s="9">
        <v>0.25477314610000001</v>
      </c>
      <c r="J44" s="6" t="s">
        <v>68</v>
      </c>
      <c r="K44" s="6" t="s">
        <v>68</v>
      </c>
      <c r="L44" s="6" t="s">
        <v>68</v>
      </c>
    </row>
    <row r="45" spans="1:12" x14ac:dyDescent="0.25">
      <c r="A45" s="6" t="s">
        <v>30</v>
      </c>
      <c r="B45" s="6" t="s">
        <v>2</v>
      </c>
      <c r="C45" s="6">
        <v>326951</v>
      </c>
      <c r="D45" s="6">
        <v>2587</v>
      </c>
      <c r="E45" s="9">
        <v>77.656709419999999</v>
      </c>
      <c r="F45" s="9">
        <v>77.143146408999996</v>
      </c>
      <c r="G45" s="9">
        <v>78.170272432000004</v>
      </c>
      <c r="H45" s="9">
        <v>6.86554994E-2</v>
      </c>
      <c r="I45" s="9">
        <v>0.26202194449999999</v>
      </c>
      <c r="J45" s="6" t="s">
        <v>68</v>
      </c>
      <c r="K45" s="6" t="s">
        <v>68</v>
      </c>
      <c r="L45" s="6" t="s">
        <v>68</v>
      </c>
    </row>
    <row r="46" spans="1:12" x14ac:dyDescent="0.25">
      <c r="A46" s="6" t="s">
        <v>30</v>
      </c>
      <c r="B46" s="6" t="s">
        <v>2</v>
      </c>
      <c r="C46" s="6">
        <v>329770</v>
      </c>
      <c r="D46" s="6">
        <v>2661</v>
      </c>
      <c r="E46" s="9">
        <v>77.895501491000005</v>
      </c>
      <c r="F46" s="9">
        <v>77.409767767000005</v>
      </c>
      <c r="G46" s="9">
        <v>78.381235214</v>
      </c>
      <c r="H46" s="9">
        <v>6.1416402100000003E-2</v>
      </c>
      <c r="I46" s="9">
        <v>0.24782332839999999</v>
      </c>
      <c r="J46" s="6" t="s">
        <v>68</v>
      </c>
      <c r="K46" s="6" t="s">
        <v>68</v>
      </c>
      <c r="L46" s="6" t="s">
        <v>68</v>
      </c>
    </row>
    <row r="47" spans="1:12" x14ac:dyDescent="0.25">
      <c r="A47" s="6" t="s">
        <v>30</v>
      </c>
      <c r="B47" s="6" t="s">
        <v>2</v>
      </c>
      <c r="C47" s="6">
        <v>335586</v>
      </c>
      <c r="D47" s="6">
        <v>2657</v>
      </c>
      <c r="E47" s="9">
        <v>78.181064401</v>
      </c>
      <c r="F47" s="9">
        <v>77.693375259000007</v>
      </c>
      <c r="G47" s="9">
        <v>78.668753542000005</v>
      </c>
      <c r="H47" s="9">
        <v>6.1911885399999998E-2</v>
      </c>
      <c r="I47" s="9">
        <v>0.24882099060000001</v>
      </c>
      <c r="J47" s="6" t="s">
        <v>68</v>
      </c>
      <c r="K47" s="6" t="s">
        <v>68</v>
      </c>
      <c r="L47" s="6" t="s">
        <v>68</v>
      </c>
    </row>
    <row r="48" spans="1:12" x14ac:dyDescent="0.25">
      <c r="A48" s="6" t="s">
        <v>30</v>
      </c>
      <c r="B48" s="6" t="s">
        <v>2</v>
      </c>
      <c r="C48" s="6">
        <v>341780</v>
      </c>
      <c r="D48" s="6">
        <v>2539</v>
      </c>
      <c r="E48" s="9">
        <v>79.129331041</v>
      </c>
      <c r="F48" s="9">
        <v>78.648937904999997</v>
      </c>
      <c r="G48" s="9">
        <v>79.609724177000004</v>
      </c>
      <c r="H48" s="9">
        <v>6.0073293700000002E-2</v>
      </c>
      <c r="I48" s="9">
        <v>0.24509853879999999</v>
      </c>
      <c r="J48" s="6" t="s">
        <v>68</v>
      </c>
      <c r="K48" s="6" t="s">
        <v>68</v>
      </c>
      <c r="L48" s="6" t="s">
        <v>68</v>
      </c>
    </row>
    <row r="49" spans="1:12" x14ac:dyDescent="0.25">
      <c r="A49" s="6" t="s">
        <v>30</v>
      </c>
      <c r="B49" s="6" t="s">
        <v>2</v>
      </c>
      <c r="C49" s="6">
        <v>348304</v>
      </c>
      <c r="D49" s="6">
        <v>2622</v>
      </c>
      <c r="E49" s="9">
        <v>78.972961627000004</v>
      </c>
      <c r="F49" s="9">
        <v>78.497204515999996</v>
      </c>
      <c r="G49" s="9">
        <v>79.448718739</v>
      </c>
      <c r="H49" s="9">
        <v>5.8919416099999997E-2</v>
      </c>
      <c r="I49" s="9">
        <v>0.24273322010000001</v>
      </c>
      <c r="J49" s="6" t="s">
        <v>68</v>
      </c>
      <c r="K49" s="6" t="s">
        <v>68</v>
      </c>
      <c r="L49" s="6" t="s">
        <v>68</v>
      </c>
    </row>
    <row r="50" spans="1:12" x14ac:dyDescent="0.25">
      <c r="A50" s="6" t="s">
        <v>30</v>
      </c>
      <c r="B50" s="6" t="s">
        <v>2</v>
      </c>
      <c r="C50" s="6">
        <v>355630</v>
      </c>
      <c r="D50" s="6">
        <v>2556</v>
      </c>
      <c r="E50" s="9">
        <v>79.682746538999993</v>
      </c>
      <c r="F50" s="9">
        <v>79.215383958999993</v>
      </c>
      <c r="G50" s="9">
        <v>80.150109118000003</v>
      </c>
      <c r="H50" s="9">
        <v>5.6858543499999997E-2</v>
      </c>
      <c r="I50" s="9">
        <v>0.23845029570000001</v>
      </c>
      <c r="J50" s="6" t="s">
        <v>68</v>
      </c>
      <c r="K50" s="6" t="s">
        <v>68</v>
      </c>
      <c r="L50" s="6" t="s">
        <v>68</v>
      </c>
    </row>
    <row r="51" spans="1:12" x14ac:dyDescent="0.25">
      <c r="A51" s="6" t="s">
        <v>30</v>
      </c>
      <c r="B51" s="6" t="s">
        <v>2</v>
      </c>
      <c r="C51" s="6">
        <v>361337</v>
      </c>
      <c r="D51" s="6">
        <v>2671</v>
      </c>
      <c r="E51" s="9">
        <v>79.346364804999993</v>
      </c>
      <c r="F51" s="9">
        <v>78.874587614999996</v>
      </c>
      <c r="G51" s="9">
        <v>79.818141994000001</v>
      </c>
      <c r="H51" s="9">
        <v>5.7937764599999997E-2</v>
      </c>
      <c r="I51" s="9">
        <v>0.24070264769999999</v>
      </c>
      <c r="J51" s="6" t="s">
        <v>68</v>
      </c>
      <c r="K51" s="6" t="s">
        <v>68</v>
      </c>
      <c r="L51" s="6" t="s">
        <v>68</v>
      </c>
    </row>
    <row r="52" spans="1:12" x14ac:dyDescent="0.25">
      <c r="A52" s="6" t="s">
        <v>30</v>
      </c>
      <c r="B52" s="6" t="s">
        <v>2</v>
      </c>
      <c r="C52" s="6">
        <v>367294</v>
      </c>
      <c r="D52" s="6">
        <v>2781</v>
      </c>
      <c r="E52" s="9">
        <v>79.193038302999994</v>
      </c>
      <c r="F52" s="9">
        <v>78.726786829000005</v>
      </c>
      <c r="G52" s="9">
        <v>79.659289775999994</v>
      </c>
      <c r="H52" s="9">
        <v>5.6588514200000002E-2</v>
      </c>
      <c r="I52" s="9">
        <v>0.2378834047</v>
      </c>
      <c r="J52" s="6" t="s">
        <v>68</v>
      </c>
      <c r="K52" s="6" t="s">
        <v>68</v>
      </c>
      <c r="L52" s="6" t="s">
        <v>68</v>
      </c>
    </row>
    <row r="53" spans="1:12" x14ac:dyDescent="0.25">
      <c r="A53" s="6" t="s">
        <v>30</v>
      </c>
      <c r="B53" s="6" t="s">
        <v>2</v>
      </c>
      <c r="C53" s="6">
        <v>372247</v>
      </c>
      <c r="D53" s="6">
        <v>2833</v>
      </c>
      <c r="E53" s="9">
        <v>79.239297285000006</v>
      </c>
      <c r="F53" s="9">
        <v>78.775814906999997</v>
      </c>
      <c r="G53" s="9">
        <v>79.702779664000005</v>
      </c>
      <c r="H53" s="9">
        <v>5.5918345199999997E-2</v>
      </c>
      <c r="I53" s="9">
        <v>0.23647060119999999</v>
      </c>
      <c r="J53" s="6" t="s">
        <v>68</v>
      </c>
      <c r="K53" s="6" t="s">
        <v>68</v>
      </c>
      <c r="L53" s="6" t="s">
        <v>68</v>
      </c>
    </row>
    <row r="54" spans="1:12" x14ac:dyDescent="0.25">
      <c r="A54" s="6" t="s">
        <v>30</v>
      </c>
      <c r="B54" s="6" t="s">
        <v>2</v>
      </c>
      <c r="C54" s="6">
        <v>379247</v>
      </c>
      <c r="D54" s="6">
        <v>2839</v>
      </c>
      <c r="E54" s="9">
        <v>79.250793715</v>
      </c>
      <c r="F54" s="9">
        <v>78.774582073999994</v>
      </c>
      <c r="G54" s="9">
        <v>79.727005355000003</v>
      </c>
      <c r="H54" s="9">
        <v>5.9032050900000001E-2</v>
      </c>
      <c r="I54" s="9">
        <v>0.24296512279999999</v>
      </c>
      <c r="J54" s="6" t="s">
        <v>68</v>
      </c>
      <c r="K54" s="6" t="s">
        <v>68</v>
      </c>
      <c r="L54" s="6" t="s">
        <v>68</v>
      </c>
    </row>
    <row r="55" spans="1:12" x14ac:dyDescent="0.25">
      <c r="A55" s="6" t="s">
        <v>30</v>
      </c>
      <c r="B55" s="6" t="s">
        <v>2</v>
      </c>
      <c r="C55" s="6">
        <v>385120</v>
      </c>
      <c r="D55" s="6">
        <v>2988</v>
      </c>
      <c r="E55" s="9">
        <v>79.203531412999993</v>
      </c>
      <c r="F55" s="9">
        <v>78.753328124000006</v>
      </c>
      <c r="G55" s="9">
        <v>79.653734701999994</v>
      </c>
      <c r="H55" s="9">
        <v>5.2760048300000001E-2</v>
      </c>
      <c r="I55" s="9">
        <v>0.22969555559999999</v>
      </c>
      <c r="J55" s="6" t="s">
        <v>68</v>
      </c>
      <c r="K55" s="6" t="s">
        <v>68</v>
      </c>
      <c r="L55" s="6" t="s">
        <v>68</v>
      </c>
    </row>
    <row r="56" spans="1:12" x14ac:dyDescent="0.25">
      <c r="A56" s="6" t="s">
        <v>30</v>
      </c>
      <c r="B56" s="6" t="s">
        <v>2</v>
      </c>
      <c r="C56" s="6">
        <v>383333</v>
      </c>
      <c r="D56" s="6">
        <v>2918</v>
      </c>
      <c r="E56" s="9">
        <v>79.697898433999995</v>
      </c>
      <c r="F56" s="9">
        <v>79.238516442999995</v>
      </c>
      <c r="G56" s="9">
        <v>80.157280424999996</v>
      </c>
      <c r="H56" s="9">
        <v>5.4933312599999999E-2</v>
      </c>
      <c r="I56" s="9">
        <v>0.2343785669</v>
      </c>
      <c r="J56" s="6" t="s">
        <v>68</v>
      </c>
      <c r="K56" s="6" t="s">
        <v>68</v>
      </c>
      <c r="L56" s="6" t="s">
        <v>68</v>
      </c>
    </row>
    <row r="57" spans="1:12" x14ac:dyDescent="0.25">
      <c r="A57" s="6" t="s">
        <v>30</v>
      </c>
      <c r="B57" s="6" t="s">
        <v>2</v>
      </c>
      <c r="C57" s="6">
        <v>386577</v>
      </c>
      <c r="D57" s="6">
        <v>3004</v>
      </c>
      <c r="E57" s="9">
        <v>79.594050314</v>
      </c>
      <c r="F57" s="9">
        <v>79.137332611999994</v>
      </c>
      <c r="G57" s="9">
        <v>80.050768016000006</v>
      </c>
      <c r="H57" s="9">
        <v>5.4297964300000001E-2</v>
      </c>
      <c r="I57" s="9">
        <v>0.23301923590000001</v>
      </c>
      <c r="J57" s="6" t="s">
        <v>68</v>
      </c>
      <c r="K57" s="6" t="s">
        <v>68</v>
      </c>
      <c r="L57" s="6" t="s">
        <v>68</v>
      </c>
    </row>
    <row r="58" spans="1:12" x14ac:dyDescent="0.25">
      <c r="A58" s="6" t="s">
        <v>30</v>
      </c>
      <c r="B58" s="6" t="s">
        <v>2</v>
      </c>
      <c r="C58" s="6">
        <v>387437</v>
      </c>
      <c r="D58" s="6">
        <v>3302</v>
      </c>
      <c r="E58" s="9">
        <v>78.427935235000007</v>
      </c>
      <c r="F58" s="9">
        <v>77.956910061000002</v>
      </c>
      <c r="G58" s="9">
        <v>78.898960408999997</v>
      </c>
      <c r="H58" s="9">
        <v>5.7753205600000003E-2</v>
      </c>
      <c r="I58" s="9">
        <v>0.2403189664</v>
      </c>
      <c r="J58" s="6" t="s">
        <v>68</v>
      </c>
      <c r="K58" s="6" t="s">
        <v>68</v>
      </c>
      <c r="L58" s="6" t="s">
        <v>68</v>
      </c>
    </row>
    <row r="59" spans="1:12" x14ac:dyDescent="0.25">
      <c r="A59" s="6" t="s">
        <v>30</v>
      </c>
      <c r="B59" s="6" t="s">
        <v>2</v>
      </c>
      <c r="C59" s="6">
        <v>395171</v>
      </c>
      <c r="D59" s="6">
        <v>3232</v>
      </c>
      <c r="E59" s="9">
        <v>79.031975908999996</v>
      </c>
      <c r="F59" s="9">
        <v>78.560968328000001</v>
      </c>
      <c r="G59" s="9">
        <v>79.502983490999995</v>
      </c>
      <c r="H59" s="9">
        <v>5.7748891599999998E-2</v>
      </c>
      <c r="I59" s="9">
        <v>0.2403099907</v>
      </c>
      <c r="J59" s="6" t="s">
        <v>68</v>
      </c>
      <c r="K59" s="6" t="s">
        <v>68</v>
      </c>
      <c r="L59" s="6" t="s">
        <v>68</v>
      </c>
    </row>
    <row r="60" spans="1:12" x14ac:dyDescent="0.25">
      <c r="A60" s="6" t="s">
        <v>30</v>
      </c>
      <c r="B60" s="6" t="s">
        <v>2</v>
      </c>
      <c r="C60" s="6">
        <v>403281</v>
      </c>
      <c r="D60" s="6">
        <v>3344</v>
      </c>
      <c r="E60" s="9">
        <v>79.206713980999993</v>
      </c>
      <c r="F60" s="9">
        <v>78.754661284999997</v>
      </c>
      <c r="G60" s="9">
        <v>79.658766677000003</v>
      </c>
      <c r="H60" s="9">
        <v>5.3194408499999998E-2</v>
      </c>
      <c r="I60" s="9">
        <v>0.2306391304</v>
      </c>
      <c r="J60" s="6" t="s">
        <v>68</v>
      </c>
      <c r="K60" s="6" t="s">
        <v>68</v>
      </c>
      <c r="L60" s="6" t="s">
        <v>68</v>
      </c>
    </row>
    <row r="61" spans="1:12" ht="15.6" x14ac:dyDescent="0.3">
      <c r="A61" s="8" t="s">
        <v>30</v>
      </c>
      <c r="B61" s="8" t="s">
        <v>4</v>
      </c>
      <c r="C61" s="8">
        <v>58411</v>
      </c>
      <c r="D61" s="8">
        <v>523</v>
      </c>
      <c r="E61" s="14">
        <v>75.561411767999999</v>
      </c>
      <c r="F61" s="14">
        <v>74.265933003000001</v>
      </c>
      <c r="G61" s="14">
        <v>76.856890531999994</v>
      </c>
      <c r="H61" s="14">
        <v>0.43686620929999997</v>
      </c>
      <c r="I61" s="14">
        <v>0.66095855339999998</v>
      </c>
      <c r="J61" s="8">
        <v>4.4739413E-3</v>
      </c>
      <c r="K61" s="8" t="s">
        <v>69</v>
      </c>
      <c r="L61" s="8" t="s">
        <v>68</v>
      </c>
    </row>
    <row r="62" spans="1:12" x14ac:dyDescent="0.25">
      <c r="A62" s="6" t="s">
        <v>30</v>
      </c>
      <c r="B62" s="6" t="s">
        <v>4</v>
      </c>
      <c r="C62" s="6">
        <v>58792</v>
      </c>
      <c r="D62" s="6">
        <v>457</v>
      </c>
      <c r="E62" s="9">
        <v>77.082564118999997</v>
      </c>
      <c r="F62" s="9">
        <v>75.681877581999998</v>
      </c>
      <c r="G62" s="9">
        <v>78.483250655000006</v>
      </c>
      <c r="H62" s="9">
        <v>0.51070459530000001</v>
      </c>
      <c r="I62" s="9">
        <v>0.71463598800000006</v>
      </c>
      <c r="J62" s="6" t="s">
        <v>68</v>
      </c>
      <c r="K62" s="6" t="s">
        <v>68</v>
      </c>
      <c r="L62" s="6" t="s">
        <v>68</v>
      </c>
    </row>
    <row r="63" spans="1:12" x14ac:dyDescent="0.25">
      <c r="A63" s="6" t="s">
        <v>30</v>
      </c>
      <c r="B63" s="6" t="s">
        <v>4</v>
      </c>
      <c r="C63" s="6">
        <v>59086</v>
      </c>
      <c r="D63" s="6">
        <v>505</v>
      </c>
      <c r="E63" s="9">
        <v>76.891344085</v>
      </c>
      <c r="F63" s="9">
        <v>75.684770517999993</v>
      </c>
      <c r="G63" s="9">
        <v>78.097917652000007</v>
      </c>
      <c r="H63" s="9">
        <v>0.37896183160000002</v>
      </c>
      <c r="I63" s="9">
        <v>0.61559875860000002</v>
      </c>
      <c r="J63" s="6" t="s">
        <v>68</v>
      </c>
      <c r="K63" s="6" t="s">
        <v>68</v>
      </c>
      <c r="L63" s="6" t="s">
        <v>68</v>
      </c>
    </row>
    <row r="64" spans="1:12" x14ac:dyDescent="0.25">
      <c r="A64" s="6" t="s">
        <v>30</v>
      </c>
      <c r="B64" s="6" t="s">
        <v>4</v>
      </c>
      <c r="C64" s="6">
        <v>59218</v>
      </c>
      <c r="D64" s="6">
        <v>463</v>
      </c>
      <c r="E64" s="9">
        <v>77.751379509000003</v>
      </c>
      <c r="F64" s="9">
        <v>76.452972011</v>
      </c>
      <c r="G64" s="9">
        <v>79.049787007000006</v>
      </c>
      <c r="H64" s="9">
        <v>0.43884371890000001</v>
      </c>
      <c r="I64" s="9">
        <v>0.66245280500000003</v>
      </c>
      <c r="J64" s="6" t="s">
        <v>68</v>
      </c>
      <c r="K64" s="6" t="s">
        <v>68</v>
      </c>
      <c r="L64" s="6" t="s">
        <v>68</v>
      </c>
    </row>
    <row r="65" spans="1:12" x14ac:dyDescent="0.25">
      <c r="A65" s="6" t="s">
        <v>30</v>
      </c>
      <c r="B65" s="6" t="s">
        <v>4</v>
      </c>
      <c r="C65" s="6">
        <v>59773</v>
      </c>
      <c r="D65" s="6">
        <v>565</v>
      </c>
      <c r="E65" s="9">
        <v>75.683598594000003</v>
      </c>
      <c r="F65" s="9">
        <v>74.409492459000006</v>
      </c>
      <c r="G65" s="9">
        <v>76.957704729</v>
      </c>
      <c r="H65" s="9">
        <v>0.4225703985</v>
      </c>
      <c r="I65" s="9">
        <v>0.65005415050000004</v>
      </c>
      <c r="J65" s="6" t="s">
        <v>68</v>
      </c>
      <c r="K65" s="6" t="s">
        <v>68</v>
      </c>
      <c r="L65" s="6" t="s">
        <v>68</v>
      </c>
    </row>
    <row r="66" spans="1:12" x14ac:dyDescent="0.25">
      <c r="A66" s="6" t="s">
        <v>30</v>
      </c>
      <c r="B66" s="6" t="s">
        <v>4</v>
      </c>
      <c r="C66" s="6">
        <v>59980</v>
      </c>
      <c r="D66" s="6">
        <v>534</v>
      </c>
      <c r="E66" s="9">
        <v>76.608107082000004</v>
      </c>
      <c r="F66" s="9">
        <v>75.371853567000002</v>
      </c>
      <c r="G66" s="9">
        <v>77.844360597000005</v>
      </c>
      <c r="H66" s="9">
        <v>0.3978349524</v>
      </c>
      <c r="I66" s="9">
        <v>0.63074158930000002</v>
      </c>
      <c r="J66" s="6" t="s">
        <v>68</v>
      </c>
      <c r="K66" s="6" t="s">
        <v>68</v>
      </c>
      <c r="L66" s="6" t="s">
        <v>68</v>
      </c>
    </row>
    <row r="67" spans="1:12" x14ac:dyDescent="0.25">
      <c r="A67" s="6" t="s">
        <v>30</v>
      </c>
      <c r="B67" s="6" t="s">
        <v>4</v>
      </c>
      <c r="C67" s="6">
        <v>60464</v>
      </c>
      <c r="D67" s="6">
        <v>472</v>
      </c>
      <c r="E67" s="9">
        <v>78.332054498000005</v>
      </c>
      <c r="F67" s="9">
        <v>77.069685174</v>
      </c>
      <c r="G67" s="9">
        <v>79.594423821999996</v>
      </c>
      <c r="H67" s="9">
        <v>0.41482098839999998</v>
      </c>
      <c r="I67" s="9">
        <v>0.64406598140000004</v>
      </c>
      <c r="J67" s="6" t="s">
        <v>68</v>
      </c>
      <c r="K67" s="6" t="s">
        <v>68</v>
      </c>
      <c r="L67" s="6" t="s">
        <v>68</v>
      </c>
    </row>
    <row r="68" spans="1:12" x14ac:dyDescent="0.25">
      <c r="A68" s="6" t="s">
        <v>30</v>
      </c>
      <c r="B68" s="6" t="s">
        <v>4</v>
      </c>
      <c r="C68" s="6">
        <v>61126</v>
      </c>
      <c r="D68" s="6">
        <v>497</v>
      </c>
      <c r="E68" s="9">
        <v>77.399490549999996</v>
      </c>
      <c r="F68" s="9">
        <v>76.068419078000005</v>
      </c>
      <c r="G68" s="9">
        <v>78.730562022000001</v>
      </c>
      <c r="H68" s="9">
        <v>0.4612013908</v>
      </c>
      <c r="I68" s="9">
        <v>0.67911809779999999</v>
      </c>
      <c r="J68" s="6" t="s">
        <v>68</v>
      </c>
      <c r="K68" s="6" t="s">
        <v>68</v>
      </c>
      <c r="L68" s="6" t="s">
        <v>68</v>
      </c>
    </row>
    <row r="69" spans="1:12" x14ac:dyDescent="0.25">
      <c r="A69" s="6" t="s">
        <v>30</v>
      </c>
      <c r="B69" s="6" t="s">
        <v>4</v>
      </c>
      <c r="C69" s="6">
        <v>61786</v>
      </c>
      <c r="D69" s="6">
        <v>505</v>
      </c>
      <c r="E69" s="9">
        <v>78.329288536999996</v>
      </c>
      <c r="F69" s="9">
        <v>77.161607197999999</v>
      </c>
      <c r="G69" s="9">
        <v>79.496969875999994</v>
      </c>
      <c r="H69" s="9">
        <v>0.35492495559999998</v>
      </c>
      <c r="I69" s="9">
        <v>0.59575578520000005</v>
      </c>
      <c r="J69" s="6" t="s">
        <v>68</v>
      </c>
      <c r="K69" s="6" t="s">
        <v>68</v>
      </c>
      <c r="L69" s="6" t="s">
        <v>68</v>
      </c>
    </row>
    <row r="70" spans="1:12" x14ac:dyDescent="0.25">
      <c r="A70" s="6" t="s">
        <v>30</v>
      </c>
      <c r="B70" s="6" t="s">
        <v>4</v>
      </c>
      <c r="C70" s="6">
        <v>62942</v>
      </c>
      <c r="D70" s="6">
        <v>504</v>
      </c>
      <c r="E70" s="9">
        <v>78.207331298</v>
      </c>
      <c r="F70" s="9">
        <v>76.957415693000002</v>
      </c>
      <c r="G70" s="9">
        <v>79.457246902999998</v>
      </c>
      <c r="H70" s="9">
        <v>0.40667665019999999</v>
      </c>
      <c r="I70" s="9">
        <v>0.63771204339999998</v>
      </c>
      <c r="J70" s="6" t="s">
        <v>68</v>
      </c>
      <c r="K70" s="6" t="s">
        <v>68</v>
      </c>
      <c r="L70" s="6" t="s">
        <v>68</v>
      </c>
    </row>
    <row r="71" spans="1:12" x14ac:dyDescent="0.25">
      <c r="A71" s="6" t="s">
        <v>30</v>
      </c>
      <c r="B71" s="6" t="s">
        <v>4</v>
      </c>
      <c r="C71" s="6">
        <v>63834</v>
      </c>
      <c r="D71" s="6">
        <v>495</v>
      </c>
      <c r="E71" s="9">
        <v>79.218777646000007</v>
      </c>
      <c r="F71" s="9">
        <v>77.989763123000003</v>
      </c>
      <c r="G71" s="9">
        <v>80.447792168999996</v>
      </c>
      <c r="H71" s="9">
        <v>0.39318947799999998</v>
      </c>
      <c r="I71" s="9">
        <v>0.6270482262</v>
      </c>
      <c r="J71" s="6" t="s">
        <v>68</v>
      </c>
      <c r="K71" s="6" t="s">
        <v>68</v>
      </c>
      <c r="L71" s="6" t="s">
        <v>68</v>
      </c>
    </row>
    <row r="72" spans="1:12" x14ac:dyDescent="0.25">
      <c r="A72" s="6" t="s">
        <v>30</v>
      </c>
      <c r="B72" s="6" t="s">
        <v>4</v>
      </c>
      <c r="C72" s="6">
        <v>64117</v>
      </c>
      <c r="D72" s="6">
        <v>589</v>
      </c>
      <c r="E72" s="9">
        <v>77.553616939999998</v>
      </c>
      <c r="F72" s="9">
        <v>76.390040147999997</v>
      </c>
      <c r="G72" s="9">
        <v>78.717193731999998</v>
      </c>
      <c r="H72" s="9">
        <v>0.3524341292</v>
      </c>
      <c r="I72" s="9">
        <v>0.59366162860000005</v>
      </c>
      <c r="J72" s="6" t="s">
        <v>68</v>
      </c>
      <c r="K72" s="6" t="s">
        <v>68</v>
      </c>
      <c r="L72" s="6" t="s">
        <v>68</v>
      </c>
    </row>
    <row r="73" spans="1:12" x14ac:dyDescent="0.25">
      <c r="A73" s="6" t="s">
        <v>30</v>
      </c>
      <c r="B73" s="6" t="s">
        <v>4</v>
      </c>
      <c r="C73" s="6">
        <v>64514</v>
      </c>
      <c r="D73" s="6">
        <v>560</v>
      </c>
      <c r="E73" s="9">
        <v>78.534284413999998</v>
      </c>
      <c r="F73" s="9">
        <v>77.397540069000001</v>
      </c>
      <c r="G73" s="9">
        <v>79.671028759999999</v>
      </c>
      <c r="H73" s="9">
        <v>0.33636706220000001</v>
      </c>
      <c r="I73" s="9">
        <v>0.57997160469999998</v>
      </c>
      <c r="J73" s="6" t="s">
        <v>68</v>
      </c>
      <c r="K73" s="6" t="s">
        <v>68</v>
      </c>
      <c r="L73" s="6" t="s">
        <v>68</v>
      </c>
    </row>
    <row r="74" spans="1:12" x14ac:dyDescent="0.25">
      <c r="A74" s="6" t="s">
        <v>30</v>
      </c>
      <c r="B74" s="6" t="s">
        <v>4</v>
      </c>
      <c r="C74" s="6">
        <v>65000</v>
      </c>
      <c r="D74" s="6">
        <v>530</v>
      </c>
      <c r="E74" s="9">
        <v>79.199857051999999</v>
      </c>
      <c r="F74" s="9">
        <v>78.063099957999995</v>
      </c>
      <c r="G74" s="9">
        <v>80.336614146000002</v>
      </c>
      <c r="H74" s="9">
        <v>0.3363746071</v>
      </c>
      <c r="I74" s="9">
        <v>0.57997810920000004</v>
      </c>
      <c r="J74" s="6" t="s">
        <v>68</v>
      </c>
      <c r="K74" s="6" t="s">
        <v>68</v>
      </c>
      <c r="L74" s="6" t="s">
        <v>68</v>
      </c>
    </row>
    <row r="75" spans="1:12" x14ac:dyDescent="0.25">
      <c r="A75" s="6" t="s">
        <v>30</v>
      </c>
      <c r="B75" s="6" t="s">
        <v>4</v>
      </c>
      <c r="C75" s="6">
        <v>65464</v>
      </c>
      <c r="D75" s="6">
        <v>545</v>
      </c>
      <c r="E75" s="9">
        <v>79.509217116000002</v>
      </c>
      <c r="F75" s="9">
        <v>78.396073418</v>
      </c>
      <c r="G75" s="9">
        <v>80.622360813</v>
      </c>
      <c r="H75" s="9">
        <v>0.3225450051</v>
      </c>
      <c r="I75" s="9">
        <v>0.56793045799999997</v>
      </c>
      <c r="J75" s="6" t="s">
        <v>68</v>
      </c>
      <c r="K75" s="6" t="s">
        <v>68</v>
      </c>
      <c r="L75" s="6" t="s">
        <v>68</v>
      </c>
    </row>
    <row r="76" spans="1:12" x14ac:dyDescent="0.25">
      <c r="A76" s="6" t="s">
        <v>30</v>
      </c>
      <c r="B76" s="6" t="s">
        <v>4</v>
      </c>
      <c r="C76" s="6">
        <v>66016</v>
      </c>
      <c r="D76" s="6">
        <v>594</v>
      </c>
      <c r="E76" s="9">
        <v>78.245365441000004</v>
      </c>
      <c r="F76" s="9">
        <v>77.008528663999996</v>
      </c>
      <c r="G76" s="9">
        <v>79.482202216999994</v>
      </c>
      <c r="H76" s="9">
        <v>0.39821043620000002</v>
      </c>
      <c r="I76" s="9">
        <v>0.63103917170000001</v>
      </c>
      <c r="J76" s="6" t="s">
        <v>68</v>
      </c>
      <c r="K76" s="6" t="s">
        <v>68</v>
      </c>
      <c r="L76" s="6" t="s">
        <v>68</v>
      </c>
    </row>
    <row r="77" spans="1:12" x14ac:dyDescent="0.25">
      <c r="A77" s="6" t="s">
        <v>30</v>
      </c>
      <c r="B77" s="6" t="s">
        <v>4</v>
      </c>
      <c r="C77" s="6">
        <v>66909</v>
      </c>
      <c r="D77" s="6">
        <v>580</v>
      </c>
      <c r="E77" s="9">
        <v>79.059393446000001</v>
      </c>
      <c r="F77" s="9">
        <v>77.930257721000004</v>
      </c>
      <c r="G77" s="9">
        <v>80.188529170999999</v>
      </c>
      <c r="H77" s="9">
        <v>0.33187929150000001</v>
      </c>
      <c r="I77" s="9">
        <v>0.57608965580000004</v>
      </c>
      <c r="J77" s="6" t="s">
        <v>68</v>
      </c>
      <c r="K77" s="6" t="s">
        <v>68</v>
      </c>
      <c r="L77" s="6" t="s">
        <v>68</v>
      </c>
    </row>
    <row r="78" spans="1:12" x14ac:dyDescent="0.25">
      <c r="A78" s="6" t="s">
        <v>30</v>
      </c>
      <c r="B78" s="6" t="s">
        <v>4</v>
      </c>
      <c r="C78" s="6">
        <v>67486</v>
      </c>
      <c r="D78" s="6">
        <v>648</v>
      </c>
      <c r="E78" s="9">
        <v>77.801731051999994</v>
      </c>
      <c r="F78" s="9">
        <v>76.610465939999997</v>
      </c>
      <c r="G78" s="9">
        <v>78.992996164000004</v>
      </c>
      <c r="H78" s="9">
        <v>0.36940664499999998</v>
      </c>
      <c r="I78" s="9">
        <v>0.60778832260000004</v>
      </c>
      <c r="J78" s="6" t="s">
        <v>68</v>
      </c>
      <c r="K78" s="6" t="s">
        <v>68</v>
      </c>
      <c r="L78" s="6" t="s">
        <v>68</v>
      </c>
    </row>
    <row r="79" spans="1:12" x14ac:dyDescent="0.25">
      <c r="A79" s="6" t="s">
        <v>30</v>
      </c>
      <c r="B79" s="6" t="s">
        <v>4</v>
      </c>
      <c r="C79" s="6">
        <v>68862</v>
      </c>
      <c r="D79" s="6">
        <v>698</v>
      </c>
      <c r="E79" s="9">
        <v>77.407909863</v>
      </c>
      <c r="F79" s="9">
        <v>76.263612268000003</v>
      </c>
      <c r="G79" s="9">
        <v>78.552207457999998</v>
      </c>
      <c r="H79" s="9">
        <v>0.34085198490000002</v>
      </c>
      <c r="I79" s="9">
        <v>0.58382530340000005</v>
      </c>
      <c r="J79" s="6" t="s">
        <v>68</v>
      </c>
      <c r="K79" s="6" t="s">
        <v>68</v>
      </c>
      <c r="L79" s="6" t="s">
        <v>68</v>
      </c>
    </row>
    <row r="80" spans="1:12" x14ac:dyDescent="0.25">
      <c r="A80" s="6" t="s">
        <v>30</v>
      </c>
      <c r="B80" s="6" t="s">
        <v>4</v>
      </c>
      <c r="C80" s="6">
        <v>68860</v>
      </c>
      <c r="D80" s="6">
        <v>685</v>
      </c>
      <c r="E80" s="9">
        <v>78.102806935000004</v>
      </c>
      <c r="F80" s="9">
        <v>76.945175953000003</v>
      </c>
      <c r="G80" s="9">
        <v>79.260437916000001</v>
      </c>
      <c r="H80" s="9">
        <v>0.3488414956</v>
      </c>
      <c r="I80" s="9">
        <v>0.5906280518</v>
      </c>
      <c r="J80" s="6" t="s">
        <v>68</v>
      </c>
      <c r="K80" s="6" t="s">
        <v>68</v>
      </c>
      <c r="L80" s="6" t="s">
        <v>68</v>
      </c>
    </row>
    <row r="81" spans="1:12" ht="15.6" x14ac:dyDescent="0.3">
      <c r="A81" s="8" t="s">
        <v>30</v>
      </c>
      <c r="B81" s="8" t="s">
        <v>3</v>
      </c>
      <c r="C81" s="8">
        <v>78653</v>
      </c>
      <c r="D81" s="8">
        <v>834</v>
      </c>
      <c r="E81" s="14">
        <v>77.054494570000003</v>
      </c>
      <c r="F81" s="14">
        <v>76.039396064000002</v>
      </c>
      <c r="G81" s="14">
        <v>78.069593076000004</v>
      </c>
      <c r="H81" s="14">
        <v>0.26822807599999998</v>
      </c>
      <c r="I81" s="14">
        <v>0.51790740099999999</v>
      </c>
      <c r="J81" s="8">
        <v>9.3398899999999998E-4</v>
      </c>
      <c r="K81" s="8" t="s">
        <v>69</v>
      </c>
      <c r="L81" s="8" t="s">
        <v>68</v>
      </c>
    </row>
    <row r="82" spans="1:12" x14ac:dyDescent="0.25">
      <c r="A82" s="6" t="s">
        <v>30</v>
      </c>
      <c r="B82" s="6" t="s">
        <v>3</v>
      </c>
      <c r="C82" s="6">
        <v>78497</v>
      </c>
      <c r="D82" s="6">
        <v>866</v>
      </c>
      <c r="E82" s="9">
        <v>76.760570318999996</v>
      </c>
      <c r="F82" s="9">
        <v>75.749084648999997</v>
      </c>
      <c r="G82" s="9">
        <v>77.772055988000005</v>
      </c>
      <c r="H82" s="9">
        <v>0.2663221731</v>
      </c>
      <c r="I82" s="9">
        <v>0.51606411720000001</v>
      </c>
      <c r="J82" s="6" t="s">
        <v>68</v>
      </c>
      <c r="K82" s="6" t="s">
        <v>68</v>
      </c>
      <c r="L82" s="6" t="s">
        <v>68</v>
      </c>
    </row>
    <row r="83" spans="1:12" x14ac:dyDescent="0.25">
      <c r="A83" s="6" t="s">
        <v>30</v>
      </c>
      <c r="B83" s="6" t="s">
        <v>3</v>
      </c>
      <c r="C83" s="6">
        <v>78272</v>
      </c>
      <c r="D83" s="6">
        <v>802</v>
      </c>
      <c r="E83" s="9">
        <v>77.171958695000001</v>
      </c>
      <c r="F83" s="9">
        <v>76.067970449000001</v>
      </c>
      <c r="G83" s="9">
        <v>78.275946942000004</v>
      </c>
      <c r="H83" s="9">
        <v>0.31726104979999997</v>
      </c>
      <c r="I83" s="9">
        <v>0.56325930960000004</v>
      </c>
      <c r="J83" s="6" t="s">
        <v>68</v>
      </c>
      <c r="K83" s="6" t="s">
        <v>68</v>
      </c>
      <c r="L83" s="6" t="s">
        <v>68</v>
      </c>
    </row>
    <row r="84" spans="1:12" x14ac:dyDescent="0.25">
      <c r="A84" s="6" t="s">
        <v>30</v>
      </c>
      <c r="B84" s="6" t="s">
        <v>3</v>
      </c>
      <c r="C84" s="6">
        <v>78067</v>
      </c>
      <c r="D84" s="6">
        <v>818</v>
      </c>
      <c r="E84" s="9">
        <v>77.705791250000004</v>
      </c>
      <c r="F84" s="9">
        <v>76.70834481</v>
      </c>
      <c r="G84" s="9">
        <v>78.703237689000005</v>
      </c>
      <c r="H84" s="9">
        <v>0.25898047670000002</v>
      </c>
      <c r="I84" s="9">
        <v>0.50890124459999997</v>
      </c>
      <c r="J84" s="6" t="s">
        <v>68</v>
      </c>
      <c r="K84" s="6" t="s">
        <v>68</v>
      </c>
      <c r="L84" s="6" t="s">
        <v>68</v>
      </c>
    </row>
    <row r="85" spans="1:12" x14ac:dyDescent="0.25">
      <c r="A85" s="6" t="s">
        <v>30</v>
      </c>
      <c r="B85" s="6" t="s">
        <v>3</v>
      </c>
      <c r="C85" s="6">
        <v>78700</v>
      </c>
      <c r="D85" s="6">
        <v>858</v>
      </c>
      <c r="E85" s="9">
        <v>76.084067687000001</v>
      </c>
      <c r="F85" s="9">
        <v>74.984820974000002</v>
      </c>
      <c r="G85" s="9">
        <v>77.183314398999997</v>
      </c>
      <c r="H85" s="9">
        <v>0.31454168430000001</v>
      </c>
      <c r="I85" s="9">
        <v>0.56084015929999997</v>
      </c>
      <c r="J85" s="6" t="s">
        <v>68</v>
      </c>
      <c r="K85" s="6" t="s">
        <v>68</v>
      </c>
      <c r="L85" s="6" t="s">
        <v>68</v>
      </c>
    </row>
    <row r="86" spans="1:12" x14ac:dyDescent="0.25">
      <c r="A86" s="6" t="s">
        <v>30</v>
      </c>
      <c r="B86" s="6" t="s">
        <v>3</v>
      </c>
      <c r="C86" s="6">
        <v>79076</v>
      </c>
      <c r="D86" s="6">
        <v>832</v>
      </c>
      <c r="E86" s="9">
        <v>77.095763559000005</v>
      </c>
      <c r="F86" s="9">
        <v>76.037386026999997</v>
      </c>
      <c r="G86" s="9">
        <v>78.154141091</v>
      </c>
      <c r="H86" s="9">
        <v>0.29158761970000002</v>
      </c>
      <c r="I86" s="9">
        <v>0.53998853660000001</v>
      </c>
      <c r="J86" s="6" t="s">
        <v>68</v>
      </c>
      <c r="K86" s="6" t="s">
        <v>68</v>
      </c>
      <c r="L86" s="6" t="s">
        <v>68</v>
      </c>
    </row>
    <row r="87" spans="1:12" x14ac:dyDescent="0.25">
      <c r="A87" s="6" t="s">
        <v>30</v>
      </c>
      <c r="B87" s="6" t="s">
        <v>3</v>
      </c>
      <c r="C87" s="6">
        <v>79960</v>
      </c>
      <c r="D87" s="6">
        <v>808</v>
      </c>
      <c r="E87" s="9">
        <v>77.712775867000005</v>
      </c>
      <c r="F87" s="9">
        <v>76.675742443999994</v>
      </c>
      <c r="G87" s="9">
        <v>78.749809288999998</v>
      </c>
      <c r="H87" s="9">
        <v>0.27994541830000003</v>
      </c>
      <c r="I87" s="9">
        <v>0.5290986848</v>
      </c>
      <c r="J87" s="6" t="s">
        <v>68</v>
      </c>
      <c r="K87" s="6" t="s">
        <v>68</v>
      </c>
      <c r="L87" s="6" t="s">
        <v>68</v>
      </c>
    </row>
    <row r="88" spans="1:12" x14ac:dyDescent="0.25">
      <c r="A88" s="6" t="s">
        <v>30</v>
      </c>
      <c r="B88" s="6" t="s">
        <v>3</v>
      </c>
      <c r="C88" s="6">
        <v>80713</v>
      </c>
      <c r="D88" s="6">
        <v>747</v>
      </c>
      <c r="E88" s="9">
        <v>79.142469766999994</v>
      </c>
      <c r="F88" s="9">
        <v>78.151921470000005</v>
      </c>
      <c r="G88" s="9">
        <v>80.133018063999998</v>
      </c>
      <c r="H88" s="9">
        <v>0.25541074800000002</v>
      </c>
      <c r="I88" s="9">
        <v>0.50538178440000003</v>
      </c>
      <c r="J88" s="6" t="s">
        <v>68</v>
      </c>
      <c r="K88" s="6" t="s">
        <v>68</v>
      </c>
      <c r="L88" s="6" t="s">
        <v>68</v>
      </c>
    </row>
    <row r="89" spans="1:12" x14ac:dyDescent="0.25">
      <c r="A89" s="6" t="s">
        <v>30</v>
      </c>
      <c r="B89" s="6" t="s">
        <v>3</v>
      </c>
      <c r="C89" s="6">
        <v>81411</v>
      </c>
      <c r="D89" s="6">
        <v>813</v>
      </c>
      <c r="E89" s="9">
        <v>78.181337954</v>
      </c>
      <c r="F89" s="9">
        <v>77.165640263</v>
      </c>
      <c r="G89" s="9">
        <v>79.197035643999996</v>
      </c>
      <c r="H89" s="9">
        <v>0.26854482460000001</v>
      </c>
      <c r="I89" s="9">
        <v>0.51821310730000003</v>
      </c>
      <c r="J89" s="6" t="s">
        <v>68</v>
      </c>
      <c r="K89" s="6" t="s">
        <v>68</v>
      </c>
      <c r="L89" s="6" t="s">
        <v>68</v>
      </c>
    </row>
    <row r="90" spans="1:12" x14ac:dyDescent="0.25">
      <c r="A90" s="6" t="s">
        <v>30</v>
      </c>
      <c r="B90" s="6" t="s">
        <v>3</v>
      </c>
      <c r="C90" s="6">
        <v>82374</v>
      </c>
      <c r="D90" s="6">
        <v>790</v>
      </c>
      <c r="E90" s="9">
        <v>78.340078577</v>
      </c>
      <c r="F90" s="9">
        <v>77.324940088999995</v>
      </c>
      <c r="G90" s="9">
        <v>79.355217065999994</v>
      </c>
      <c r="H90" s="9">
        <v>0.2682492064</v>
      </c>
      <c r="I90" s="9">
        <v>0.51792780039999997</v>
      </c>
      <c r="J90" s="6" t="s">
        <v>68</v>
      </c>
      <c r="K90" s="6" t="s">
        <v>68</v>
      </c>
      <c r="L90" s="6" t="s">
        <v>68</v>
      </c>
    </row>
    <row r="91" spans="1:12" x14ac:dyDescent="0.25">
      <c r="A91" s="6" t="s">
        <v>30</v>
      </c>
      <c r="B91" s="6" t="s">
        <v>3</v>
      </c>
      <c r="C91" s="6">
        <v>83089</v>
      </c>
      <c r="D91" s="6">
        <v>801</v>
      </c>
      <c r="E91" s="9">
        <v>78.301422952999999</v>
      </c>
      <c r="F91" s="9">
        <v>77.271617090000007</v>
      </c>
      <c r="G91" s="9">
        <v>79.331228816000007</v>
      </c>
      <c r="H91" s="9">
        <v>0.27605688150000002</v>
      </c>
      <c r="I91" s="9">
        <v>0.52541115469999999</v>
      </c>
      <c r="J91" s="6" t="s">
        <v>68</v>
      </c>
      <c r="K91" s="6" t="s">
        <v>68</v>
      </c>
      <c r="L91" s="6" t="s">
        <v>68</v>
      </c>
    </row>
    <row r="92" spans="1:12" x14ac:dyDescent="0.25">
      <c r="A92" s="6" t="s">
        <v>30</v>
      </c>
      <c r="B92" s="6" t="s">
        <v>3</v>
      </c>
      <c r="C92" s="6">
        <v>83184</v>
      </c>
      <c r="D92" s="6">
        <v>871</v>
      </c>
      <c r="E92" s="9">
        <v>77.809335923999996</v>
      </c>
      <c r="F92" s="9">
        <v>76.826417422999995</v>
      </c>
      <c r="G92" s="9">
        <v>78.792254424000006</v>
      </c>
      <c r="H92" s="9">
        <v>0.25149124789999999</v>
      </c>
      <c r="I92" s="9">
        <v>0.50148903069999995</v>
      </c>
      <c r="J92" s="6" t="s">
        <v>68</v>
      </c>
      <c r="K92" s="6" t="s">
        <v>68</v>
      </c>
      <c r="L92" s="6" t="s">
        <v>68</v>
      </c>
    </row>
    <row r="93" spans="1:12" x14ac:dyDescent="0.25">
      <c r="A93" s="6" t="s">
        <v>30</v>
      </c>
      <c r="B93" s="6" t="s">
        <v>3</v>
      </c>
      <c r="C93" s="6">
        <v>83685</v>
      </c>
      <c r="D93" s="6">
        <v>802</v>
      </c>
      <c r="E93" s="9">
        <v>78.950772964999999</v>
      </c>
      <c r="F93" s="9">
        <v>77.976835652000005</v>
      </c>
      <c r="G93" s="9">
        <v>79.924710278999996</v>
      </c>
      <c r="H93" s="9">
        <v>0.2469163607</v>
      </c>
      <c r="I93" s="9">
        <v>0.49690679269999999</v>
      </c>
      <c r="J93" s="6" t="s">
        <v>68</v>
      </c>
      <c r="K93" s="6" t="s">
        <v>68</v>
      </c>
      <c r="L93" s="6" t="s">
        <v>68</v>
      </c>
    </row>
    <row r="94" spans="1:12" x14ac:dyDescent="0.25">
      <c r="A94" s="6" t="s">
        <v>30</v>
      </c>
      <c r="B94" s="6" t="s">
        <v>3</v>
      </c>
      <c r="C94" s="6">
        <v>84447</v>
      </c>
      <c r="D94" s="6">
        <v>804</v>
      </c>
      <c r="E94" s="9">
        <v>78.631377459000007</v>
      </c>
      <c r="F94" s="9">
        <v>77.627898689999995</v>
      </c>
      <c r="G94" s="9">
        <v>79.634856228999993</v>
      </c>
      <c r="H94" s="9">
        <v>0.26212245950000002</v>
      </c>
      <c r="I94" s="9">
        <v>0.51197896389999997</v>
      </c>
      <c r="J94" s="6" t="s">
        <v>68</v>
      </c>
      <c r="K94" s="6" t="s">
        <v>68</v>
      </c>
      <c r="L94" s="6" t="s">
        <v>68</v>
      </c>
    </row>
    <row r="95" spans="1:12" x14ac:dyDescent="0.25">
      <c r="A95" s="6" t="s">
        <v>30</v>
      </c>
      <c r="B95" s="6" t="s">
        <v>3</v>
      </c>
      <c r="C95" s="6">
        <v>84928</v>
      </c>
      <c r="D95" s="6">
        <v>845</v>
      </c>
      <c r="E95" s="9">
        <v>78.549038744000001</v>
      </c>
      <c r="F95" s="9">
        <v>77.562157589999998</v>
      </c>
      <c r="G95" s="9">
        <v>79.535919896999999</v>
      </c>
      <c r="H95" s="9">
        <v>0.25352311830000002</v>
      </c>
      <c r="I95" s="9">
        <v>0.50351079259999998</v>
      </c>
      <c r="J95" s="6" t="s">
        <v>68</v>
      </c>
      <c r="K95" s="6" t="s">
        <v>68</v>
      </c>
      <c r="L95" s="6" t="s">
        <v>68</v>
      </c>
    </row>
    <row r="96" spans="1:12" x14ac:dyDescent="0.25">
      <c r="A96" s="6" t="s">
        <v>30</v>
      </c>
      <c r="B96" s="6" t="s">
        <v>3</v>
      </c>
      <c r="C96" s="6">
        <v>84992</v>
      </c>
      <c r="D96" s="6">
        <v>789</v>
      </c>
      <c r="E96" s="9">
        <v>79.340000642999996</v>
      </c>
      <c r="F96" s="9">
        <v>78.344906382000005</v>
      </c>
      <c r="G96" s="9">
        <v>80.335094902999998</v>
      </c>
      <c r="H96" s="9">
        <v>0.257760461</v>
      </c>
      <c r="I96" s="9">
        <v>0.50770115319999998</v>
      </c>
      <c r="J96" s="6" t="s">
        <v>68</v>
      </c>
      <c r="K96" s="6" t="s">
        <v>68</v>
      </c>
      <c r="L96" s="6" t="s">
        <v>68</v>
      </c>
    </row>
    <row r="97" spans="1:12" x14ac:dyDescent="0.25">
      <c r="A97" s="6" t="s">
        <v>30</v>
      </c>
      <c r="B97" s="6" t="s">
        <v>3</v>
      </c>
      <c r="C97" s="6">
        <v>85459</v>
      </c>
      <c r="D97" s="6">
        <v>857</v>
      </c>
      <c r="E97" s="9">
        <v>78.461888397999999</v>
      </c>
      <c r="F97" s="9">
        <v>77.491857338000003</v>
      </c>
      <c r="G97" s="9">
        <v>79.431919457000006</v>
      </c>
      <c r="H97" s="9">
        <v>0.2449396751</v>
      </c>
      <c r="I97" s="9">
        <v>0.49491380569999999</v>
      </c>
      <c r="J97" s="6" t="s">
        <v>68</v>
      </c>
      <c r="K97" s="6" t="s">
        <v>68</v>
      </c>
      <c r="L97" s="6" t="s">
        <v>68</v>
      </c>
    </row>
    <row r="98" spans="1:12" x14ac:dyDescent="0.25">
      <c r="A98" s="6" t="s">
        <v>30</v>
      </c>
      <c r="B98" s="6" t="s">
        <v>3</v>
      </c>
      <c r="C98" s="6">
        <v>85841</v>
      </c>
      <c r="D98" s="6">
        <v>868</v>
      </c>
      <c r="E98" s="9">
        <v>77.644623272000004</v>
      </c>
      <c r="F98" s="9">
        <v>76.577268919999995</v>
      </c>
      <c r="G98" s="9">
        <v>78.711977623999999</v>
      </c>
      <c r="H98" s="9">
        <v>0.29655490239999999</v>
      </c>
      <c r="I98" s="9">
        <v>0.54456854700000001</v>
      </c>
      <c r="J98" s="6" t="s">
        <v>68</v>
      </c>
      <c r="K98" s="6" t="s">
        <v>68</v>
      </c>
      <c r="L98" s="6" t="s">
        <v>68</v>
      </c>
    </row>
    <row r="99" spans="1:12" x14ac:dyDescent="0.25">
      <c r="A99" s="6" t="s">
        <v>30</v>
      </c>
      <c r="B99" s="6" t="s">
        <v>3</v>
      </c>
      <c r="C99" s="6">
        <v>87347</v>
      </c>
      <c r="D99" s="6">
        <v>887</v>
      </c>
      <c r="E99" s="9">
        <v>78.250693941999998</v>
      </c>
      <c r="F99" s="9">
        <v>77.248576241999999</v>
      </c>
      <c r="G99" s="9">
        <v>79.252811643000001</v>
      </c>
      <c r="H99" s="9">
        <v>0.26141188199999998</v>
      </c>
      <c r="I99" s="9">
        <v>0.51128454109999999</v>
      </c>
      <c r="J99" s="6" t="s">
        <v>68</v>
      </c>
      <c r="K99" s="6" t="s">
        <v>68</v>
      </c>
      <c r="L99" s="6" t="s">
        <v>68</v>
      </c>
    </row>
    <row r="100" spans="1:12" x14ac:dyDescent="0.25">
      <c r="A100" s="6" t="s">
        <v>30</v>
      </c>
      <c r="B100" s="6" t="s">
        <v>3</v>
      </c>
      <c r="C100" s="6">
        <v>87763</v>
      </c>
      <c r="D100" s="6">
        <v>854</v>
      </c>
      <c r="E100" s="9">
        <v>78.983166484999998</v>
      </c>
      <c r="F100" s="9">
        <v>78.005376546999997</v>
      </c>
      <c r="G100" s="9">
        <v>79.960956424000003</v>
      </c>
      <c r="H100" s="9">
        <v>0.2488736892</v>
      </c>
      <c r="I100" s="9">
        <v>0.49887241770000001</v>
      </c>
      <c r="J100" s="6" t="s">
        <v>68</v>
      </c>
      <c r="K100" s="6" t="s">
        <v>68</v>
      </c>
      <c r="L100" s="6" t="s">
        <v>68</v>
      </c>
    </row>
    <row r="101" spans="1:12" ht="15.6" x14ac:dyDescent="0.3">
      <c r="A101" s="8" t="s">
        <v>30</v>
      </c>
      <c r="B101" s="8" t="s">
        <v>5</v>
      </c>
      <c r="C101" s="8">
        <v>35788</v>
      </c>
      <c r="D101" s="8">
        <v>200</v>
      </c>
      <c r="E101" s="14">
        <v>72.062481990999999</v>
      </c>
      <c r="F101" s="14">
        <v>70.247156806999996</v>
      </c>
      <c r="G101" s="14">
        <v>73.877807175000001</v>
      </c>
      <c r="H101" s="14">
        <v>0.85782109610000001</v>
      </c>
      <c r="I101" s="14">
        <v>0.92618631819999997</v>
      </c>
      <c r="J101" s="8">
        <v>0.76648995939999998</v>
      </c>
      <c r="K101" s="8" t="s">
        <v>68</v>
      </c>
      <c r="L101" s="8" t="s">
        <v>68</v>
      </c>
    </row>
    <row r="102" spans="1:12" x14ac:dyDescent="0.25">
      <c r="A102" s="6" t="s">
        <v>30</v>
      </c>
      <c r="B102" s="6" t="s">
        <v>5</v>
      </c>
      <c r="C102" s="6">
        <v>35814</v>
      </c>
      <c r="D102" s="6">
        <v>199</v>
      </c>
      <c r="E102" s="9">
        <v>72.314469947999996</v>
      </c>
      <c r="F102" s="9">
        <v>70.497031964000001</v>
      </c>
      <c r="G102" s="9">
        <v>74.131907932999994</v>
      </c>
      <c r="H102" s="9">
        <v>0.85981904080000005</v>
      </c>
      <c r="I102" s="9">
        <v>0.92726427769999997</v>
      </c>
      <c r="J102" s="6" t="s">
        <v>68</v>
      </c>
      <c r="K102" s="6" t="s">
        <v>68</v>
      </c>
      <c r="L102" s="6" t="s">
        <v>68</v>
      </c>
    </row>
    <row r="103" spans="1:12" x14ac:dyDescent="0.25">
      <c r="A103" s="6" t="s">
        <v>30</v>
      </c>
      <c r="B103" s="6" t="s">
        <v>5</v>
      </c>
      <c r="C103" s="6">
        <v>35726</v>
      </c>
      <c r="D103" s="6">
        <v>220</v>
      </c>
      <c r="E103" s="9">
        <v>70.765860101000001</v>
      </c>
      <c r="F103" s="9">
        <v>68.942132912999995</v>
      </c>
      <c r="G103" s="9">
        <v>72.589587288000004</v>
      </c>
      <c r="H103" s="9">
        <v>0.86578010579999998</v>
      </c>
      <c r="I103" s="9">
        <v>0.93047305489999999</v>
      </c>
      <c r="J103" s="6" t="s">
        <v>68</v>
      </c>
      <c r="K103" s="6" t="s">
        <v>68</v>
      </c>
      <c r="L103" s="6" t="s">
        <v>68</v>
      </c>
    </row>
    <row r="104" spans="1:12" x14ac:dyDescent="0.25">
      <c r="A104" s="6" t="s">
        <v>30</v>
      </c>
      <c r="B104" s="6" t="s">
        <v>5</v>
      </c>
      <c r="C104" s="6">
        <v>35742</v>
      </c>
      <c r="D104" s="6">
        <v>194</v>
      </c>
      <c r="E104" s="9">
        <v>72.681577290999996</v>
      </c>
      <c r="F104" s="9">
        <v>70.697091434000001</v>
      </c>
      <c r="G104" s="9">
        <v>74.666063148000006</v>
      </c>
      <c r="H104" s="9">
        <v>1.0251416384000001</v>
      </c>
      <c r="I104" s="9">
        <v>1.0124927844</v>
      </c>
      <c r="J104" s="6" t="s">
        <v>68</v>
      </c>
      <c r="K104" s="6" t="s">
        <v>68</v>
      </c>
      <c r="L104" s="6" t="s">
        <v>68</v>
      </c>
    </row>
    <row r="105" spans="1:12" x14ac:dyDescent="0.25">
      <c r="A105" s="6" t="s">
        <v>30</v>
      </c>
      <c r="B105" s="6" t="s">
        <v>5</v>
      </c>
      <c r="C105" s="6">
        <v>36065</v>
      </c>
      <c r="D105" s="6">
        <v>218</v>
      </c>
      <c r="E105" s="9">
        <v>71.588165453000002</v>
      </c>
      <c r="F105" s="9">
        <v>69.744999930000006</v>
      </c>
      <c r="G105" s="9">
        <v>73.431330977000002</v>
      </c>
      <c r="H105" s="9">
        <v>0.88433443</v>
      </c>
      <c r="I105" s="9">
        <v>0.94039057309999996</v>
      </c>
      <c r="J105" s="6" t="s">
        <v>68</v>
      </c>
      <c r="K105" s="6" t="s">
        <v>68</v>
      </c>
      <c r="L105" s="6" t="s">
        <v>68</v>
      </c>
    </row>
    <row r="106" spans="1:12" x14ac:dyDescent="0.25">
      <c r="A106" s="6" t="s">
        <v>30</v>
      </c>
      <c r="B106" s="6" t="s">
        <v>5</v>
      </c>
      <c r="C106" s="6">
        <v>36171</v>
      </c>
      <c r="D106" s="6">
        <v>231</v>
      </c>
      <c r="E106" s="9">
        <v>70.791102828000007</v>
      </c>
      <c r="F106" s="9">
        <v>68.979402633999996</v>
      </c>
      <c r="G106" s="9">
        <v>72.602803023000007</v>
      </c>
      <c r="H106" s="9">
        <v>0.85439858280000003</v>
      </c>
      <c r="I106" s="9">
        <v>0.9243368341</v>
      </c>
      <c r="J106" s="6" t="s">
        <v>68</v>
      </c>
      <c r="K106" s="6" t="s">
        <v>68</v>
      </c>
      <c r="L106" s="6" t="s">
        <v>68</v>
      </c>
    </row>
    <row r="107" spans="1:12" x14ac:dyDescent="0.25">
      <c r="A107" s="6" t="s">
        <v>30</v>
      </c>
      <c r="B107" s="6" t="s">
        <v>5</v>
      </c>
      <c r="C107" s="6">
        <v>36696</v>
      </c>
      <c r="D107" s="6">
        <v>206</v>
      </c>
      <c r="E107" s="9">
        <v>74.050720011999999</v>
      </c>
      <c r="F107" s="9">
        <v>71.833961212999995</v>
      </c>
      <c r="G107" s="9">
        <v>76.267478811000004</v>
      </c>
      <c r="H107" s="9">
        <v>1.2791596142999999</v>
      </c>
      <c r="I107" s="9">
        <v>1.1309993873999999</v>
      </c>
      <c r="J107" s="6" t="s">
        <v>68</v>
      </c>
      <c r="K107" s="6" t="s">
        <v>68</v>
      </c>
      <c r="L107" s="6" t="s">
        <v>68</v>
      </c>
    </row>
    <row r="108" spans="1:12" x14ac:dyDescent="0.25">
      <c r="A108" s="6" t="s">
        <v>30</v>
      </c>
      <c r="B108" s="6" t="s">
        <v>5</v>
      </c>
      <c r="C108" s="6">
        <v>37168</v>
      </c>
      <c r="D108" s="6">
        <v>213</v>
      </c>
      <c r="E108" s="9">
        <v>73.148396269000003</v>
      </c>
      <c r="F108" s="9">
        <v>71.351666828999996</v>
      </c>
      <c r="G108" s="9">
        <v>74.945125708999996</v>
      </c>
      <c r="H108" s="9">
        <v>0.84033649509999997</v>
      </c>
      <c r="I108" s="9">
        <v>0.91669869370000001</v>
      </c>
      <c r="J108" s="6" t="s">
        <v>68</v>
      </c>
      <c r="K108" s="6" t="s">
        <v>68</v>
      </c>
      <c r="L108" s="6" t="s">
        <v>68</v>
      </c>
    </row>
    <row r="109" spans="1:12" x14ac:dyDescent="0.25">
      <c r="A109" s="6" t="s">
        <v>30</v>
      </c>
      <c r="B109" s="6" t="s">
        <v>5</v>
      </c>
      <c r="C109" s="6">
        <v>37595</v>
      </c>
      <c r="D109" s="6">
        <v>233</v>
      </c>
      <c r="E109" s="9">
        <v>71.914329765999994</v>
      </c>
      <c r="F109" s="9">
        <v>70.233124128</v>
      </c>
      <c r="G109" s="9">
        <v>73.595535405000007</v>
      </c>
      <c r="H109" s="9">
        <v>0.73574875029999998</v>
      </c>
      <c r="I109" s="9">
        <v>0.85775797880000004</v>
      </c>
      <c r="J109" s="6" t="s">
        <v>68</v>
      </c>
      <c r="K109" s="6" t="s">
        <v>68</v>
      </c>
      <c r="L109" s="6" t="s">
        <v>68</v>
      </c>
    </row>
    <row r="110" spans="1:12" x14ac:dyDescent="0.25">
      <c r="A110" s="6" t="s">
        <v>30</v>
      </c>
      <c r="B110" s="6" t="s">
        <v>5</v>
      </c>
      <c r="C110" s="6">
        <v>37740</v>
      </c>
      <c r="D110" s="6">
        <v>221</v>
      </c>
      <c r="E110" s="9">
        <v>73.169628247999995</v>
      </c>
      <c r="F110" s="9">
        <v>71.136072764999994</v>
      </c>
      <c r="G110" s="9">
        <v>75.203183731999999</v>
      </c>
      <c r="H110" s="9">
        <v>1.0764649892</v>
      </c>
      <c r="I110" s="9">
        <v>1.0375283076999999</v>
      </c>
      <c r="J110" s="6" t="s">
        <v>68</v>
      </c>
      <c r="K110" s="6" t="s">
        <v>68</v>
      </c>
      <c r="L110" s="6" t="s">
        <v>68</v>
      </c>
    </row>
    <row r="111" spans="1:12" x14ac:dyDescent="0.25">
      <c r="A111" s="6" t="s">
        <v>30</v>
      </c>
      <c r="B111" s="6" t="s">
        <v>5</v>
      </c>
      <c r="C111" s="6">
        <v>38301</v>
      </c>
      <c r="D111" s="6">
        <v>188</v>
      </c>
      <c r="E111" s="9">
        <v>75.996938627999995</v>
      </c>
      <c r="F111" s="9">
        <v>74.047941604000002</v>
      </c>
      <c r="G111" s="9">
        <v>77.945935652000003</v>
      </c>
      <c r="H111" s="9">
        <v>0.98880398790000001</v>
      </c>
      <c r="I111" s="9">
        <v>0.99438623680000005</v>
      </c>
      <c r="J111" s="6" t="s">
        <v>68</v>
      </c>
      <c r="K111" s="6" t="s">
        <v>68</v>
      </c>
      <c r="L111" s="6" t="s">
        <v>68</v>
      </c>
    </row>
    <row r="112" spans="1:12" x14ac:dyDescent="0.25">
      <c r="A112" s="6" t="s">
        <v>30</v>
      </c>
      <c r="B112" s="6" t="s">
        <v>5</v>
      </c>
      <c r="C112" s="6">
        <v>38539</v>
      </c>
      <c r="D112" s="6">
        <v>224</v>
      </c>
      <c r="E112" s="9">
        <v>73.515942736</v>
      </c>
      <c r="F112" s="9">
        <v>71.658814909</v>
      </c>
      <c r="G112" s="9">
        <v>75.373070562999999</v>
      </c>
      <c r="H112" s="9">
        <v>0.8977831543</v>
      </c>
      <c r="I112" s="9">
        <v>0.94751419739999998</v>
      </c>
      <c r="J112" s="6" t="s">
        <v>68</v>
      </c>
      <c r="K112" s="6" t="s">
        <v>68</v>
      </c>
      <c r="L112" s="6" t="s">
        <v>68</v>
      </c>
    </row>
    <row r="113" spans="1:12" x14ac:dyDescent="0.25">
      <c r="A113" s="6" t="s">
        <v>30</v>
      </c>
      <c r="B113" s="6" t="s">
        <v>5</v>
      </c>
      <c r="C113" s="6">
        <v>38880</v>
      </c>
      <c r="D113" s="6">
        <v>215</v>
      </c>
      <c r="E113" s="9">
        <v>74.013205643000006</v>
      </c>
      <c r="F113" s="9">
        <v>72.178900017000004</v>
      </c>
      <c r="G113" s="9">
        <v>75.847511269999998</v>
      </c>
      <c r="H113" s="9">
        <v>0.87585306419999998</v>
      </c>
      <c r="I113" s="9">
        <v>0.9358702176</v>
      </c>
      <c r="J113" s="6" t="s">
        <v>68</v>
      </c>
      <c r="K113" s="6" t="s">
        <v>68</v>
      </c>
      <c r="L113" s="6" t="s">
        <v>68</v>
      </c>
    </row>
    <row r="114" spans="1:12" x14ac:dyDescent="0.25">
      <c r="A114" s="6" t="s">
        <v>30</v>
      </c>
      <c r="B114" s="6" t="s">
        <v>5</v>
      </c>
      <c r="C114" s="6">
        <v>39133</v>
      </c>
      <c r="D114" s="6">
        <v>281</v>
      </c>
      <c r="E114" s="9">
        <v>70.733555581000005</v>
      </c>
      <c r="F114" s="9">
        <v>69.022710172000004</v>
      </c>
      <c r="G114" s="9">
        <v>72.444400989000002</v>
      </c>
      <c r="H114" s="9">
        <v>0.76192003630000005</v>
      </c>
      <c r="I114" s="9">
        <v>0.87288031040000003</v>
      </c>
      <c r="J114" s="6" t="s">
        <v>68</v>
      </c>
      <c r="K114" s="6" t="s">
        <v>68</v>
      </c>
      <c r="L114" s="6" t="s">
        <v>68</v>
      </c>
    </row>
    <row r="115" spans="1:12" x14ac:dyDescent="0.25">
      <c r="A115" s="6" t="s">
        <v>30</v>
      </c>
      <c r="B115" s="6" t="s">
        <v>5</v>
      </c>
      <c r="C115" s="6">
        <v>39377</v>
      </c>
      <c r="D115" s="6">
        <v>271</v>
      </c>
      <c r="E115" s="9">
        <v>71.661812300999998</v>
      </c>
      <c r="F115" s="9">
        <v>69.884044994999996</v>
      </c>
      <c r="G115" s="9">
        <v>73.439579606999999</v>
      </c>
      <c r="H115" s="9">
        <v>0.8226927825</v>
      </c>
      <c r="I115" s="9">
        <v>0.90702413559999995</v>
      </c>
      <c r="J115" s="6" t="s">
        <v>68</v>
      </c>
      <c r="K115" s="6" t="s">
        <v>68</v>
      </c>
      <c r="L115" s="6" t="s">
        <v>68</v>
      </c>
    </row>
    <row r="116" spans="1:12" x14ac:dyDescent="0.25">
      <c r="A116" s="6" t="s">
        <v>30</v>
      </c>
      <c r="B116" s="6" t="s">
        <v>5</v>
      </c>
      <c r="C116" s="6">
        <v>39333</v>
      </c>
      <c r="D116" s="6">
        <v>255</v>
      </c>
      <c r="E116" s="9">
        <v>72.515361936999994</v>
      </c>
      <c r="F116" s="9">
        <v>70.721426506</v>
      </c>
      <c r="G116" s="9">
        <v>74.309297369000006</v>
      </c>
      <c r="H116" s="9">
        <v>0.83772499280000001</v>
      </c>
      <c r="I116" s="9">
        <v>0.91527317929999996</v>
      </c>
      <c r="J116" s="6" t="s">
        <v>68</v>
      </c>
      <c r="K116" s="6" t="s">
        <v>68</v>
      </c>
      <c r="L116" s="6" t="s">
        <v>68</v>
      </c>
    </row>
    <row r="117" spans="1:12" x14ac:dyDescent="0.25">
      <c r="A117" s="6" t="s">
        <v>30</v>
      </c>
      <c r="B117" s="6" t="s">
        <v>5</v>
      </c>
      <c r="C117" s="6">
        <v>39269</v>
      </c>
      <c r="D117" s="6">
        <v>268</v>
      </c>
      <c r="E117" s="9">
        <v>71.988372388000002</v>
      </c>
      <c r="F117" s="9">
        <v>70.090965268000005</v>
      </c>
      <c r="G117" s="9">
        <v>73.885779507999999</v>
      </c>
      <c r="H117" s="9">
        <v>0.93714956719999998</v>
      </c>
      <c r="I117" s="9">
        <v>0.96806485689999999</v>
      </c>
      <c r="J117" s="6" t="s">
        <v>68</v>
      </c>
      <c r="K117" s="6" t="s">
        <v>68</v>
      </c>
      <c r="L117" s="6" t="s">
        <v>68</v>
      </c>
    </row>
    <row r="118" spans="1:12" x14ac:dyDescent="0.25">
      <c r="A118" s="6" t="s">
        <v>30</v>
      </c>
      <c r="B118" s="6" t="s">
        <v>5</v>
      </c>
      <c r="C118" s="6">
        <v>39472</v>
      </c>
      <c r="D118" s="6">
        <v>296</v>
      </c>
      <c r="E118" s="9">
        <v>70.956159518000007</v>
      </c>
      <c r="F118" s="9">
        <v>68.997175541999994</v>
      </c>
      <c r="G118" s="9">
        <v>72.915143494000006</v>
      </c>
      <c r="H118" s="9">
        <v>0.9989635093</v>
      </c>
      <c r="I118" s="9">
        <v>0.99948162029999998</v>
      </c>
      <c r="J118" s="6" t="s">
        <v>68</v>
      </c>
      <c r="K118" s="6" t="s">
        <v>68</v>
      </c>
      <c r="L118" s="6" t="s">
        <v>68</v>
      </c>
    </row>
    <row r="119" spans="1:12" x14ac:dyDescent="0.25">
      <c r="A119" s="6" t="s">
        <v>30</v>
      </c>
      <c r="B119" s="6" t="s">
        <v>5</v>
      </c>
      <c r="C119" s="6">
        <v>39737</v>
      </c>
      <c r="D119" s="6">
        <v>306</v>
      </c>
      <c r="E119" s="9">
        <v>71.366990125000001</v>
      </c>
      <c r="F119" s="9">
        <v>69.580913917000004</v>
      </c>
      <c r="G119" s="9">
        <v>73.153066331999995</v>
      </c>
      <c r="H119" s="9">
        <v>0.83040093169999996</v>
      </c>
      <c r="I119" s="9">
        <v>0.91126337120000001</v>
      </c>
      <c r="J119" s="6" t="s">
        <v>68</v>
      </c>
      <c r="K119" s="6" t="s">
        <v>68</v>
      </c>
      <c r="L119" s="6" t="s">
        <v>68</v>
      </c>
    </row>
    <row r="120" spans="1:12" x14ac:dyDescent="0.25">
      <c r="A120" s="6" t="s">
        <v>30</v>
      </c>
      <c r="B120" s="6" t="s">
        <v>5</v>
      </c>
      <c r="C120" s="6">
        <v>39388</v>
      </c>
      <c r="D120" s="6">
        <v>269</v>
      </c>
      <c r="E120" s="9">
        <v>74.036740524999999</v>
      </c>
      <c r="F120" s="9">
        <v>72.231390332999993</v>
      </c>
      <c r="G120" s="9">
        <v>75.842090717999994</v>
      </c>
      <c r="H120" s="9">
        <v>0.84841975179999995</v>
      </c>
      <c r="I120" s="9">
        <v>0.92109703710000002</v>
      </c>
      <c r="J120" s="6" t="s">
        <v>68</v>
      </c>
      <c r="K120" s="6" t="s">
        <v>68</v>
      </c>
      <c r="L120" s="6" t="s">
        <v>68</v>
      </c>
    </row>
    <row r="121" spans="1:12" ht="15.6" x14ac:dyDescent="0.3">
      <c r="A121" s="8" t="s">
        <v>30</v>
      </c>
      <c r="B121" s="8" t="s">
        <v>6</v>
      </c>
      <c r="C121" s="8">
        <v>574616</v>
      </c>
      <c r="D121" s="8">
        <v>4858</v>
      </c>
      <c r="E121" s="14">
        <v>76.372876138999999</v>
      </c>
      <c r="F121" s="14">
        <v>75.981153958999997</v>
      </c>
      <c r="G121" s="14">
        <v>76.764598319000001</v>
      </c>
      <c r="H121" s="14">
        <v>3.9943322099999998E-2</v>
      </c>
      <c r="I121" s="14">
        <v>0.19985825509999999</v>
      </c>
      <c r="J121" s="8">
        <v>1.599344E-4</v>
      </c>
      <c r="K121" s="8" t="s">
        <v>69</v>
      </c>
      <c r="L121" s="8" t="s">
        <v>68</v>
      </c>
    </row>
    <row r="122" spans="1:12" x14ac:dyDescent="0.25">
      <c r="A122" s="6" t="s">
        <v>30</v>
      </c>
      <c r="B122" s="6" t="s">
        <v>6</v>
      </c>
      <c r="C122" s="6">
        <v>577205</v>
      </c>
      <c r="D122" s="6">
        <v>4830</v>
      </c>
      <c r="E122" s="9">
        <v>76.652031581000003</v>
      </c>
      <c r="F122" s="9">
        <v>76.267888494999994</v>
      </c>
      <c r="G122" s="9">
        <v>77.036174666999997</v>
      </c>
      <c r="H122" s="9">
        <v>3.84126173E-2</v>
      </c>
      <c r="I122" s="9">
        <v>0.19599137050000001</v>
      </c>
      <c r="J122" s="6" t="s">
        <v>68</v>
      </c>
      <c r="K122" s="6" t="s">
        <v>68</v>
      </c>
      <c r="L122" s="6" t="s">
        <v>68</v>
      </c>
    </row>
    <row r="123" spans="1:12" x14ac:dyDescent="0.25">
      <c r="A123" s="6" t="s">
        <v>30</v>
      </c>
      <c r="B123" s="6" t="s">
        <v>6</v>
      </c>
      <c r="C123" s="6">
        <v>579167</v>
      </c>
      <c r="D123" s="6">
        <v>4812</v>
      </c>
      <c r="E123" s="9">
        <v>76.850778140000003</v>
      </c>
      <c r="F123" s="9">
        <v>76.463993509000005</v>
      </c>
      <c r="G123" s="9">
        <v>77.237562769999997</v>
      </c>
      <c r="H123" s="9">
        <v>3.8942719299999998E-2</v>
      </c>
      <c r="I123" s="9">
        <v>0.1973390971</v>
      </c>
      <c r="J123" s="6" t="s">
        <v>68</v>
      </c>
      <c r="K123" s="6" t="s">
        <v>68</v>
      </c>
      <c r="L123" s="6" t="s">
        <v>68</v>
      </c>
    </row>
    <row r="124" spans="1:12" x14ac:dyDescent="0.25">
      <c r="A124" s="6" t="s">
        <v>30</v>
      </c>
      <c r="B124" s="6" t="s">
        <v>6</v>
      </c>
      <c r="C124" s="6">
        <v>581859</v>
      </c>
      <c r="D124" s="6">
        <v>4736</v>
      </c>
      <c r="E124" s="9">
        <v>77.249703787000001</v>
      </c>
      <c r="F124" s="9">
        <v>76.864641816000002</v>
      </c>
      <c r="G124" s="9">
        <v>77.634765756999997</v>
      </c>
      <c r="H124" s="9">
        <v>3.8596605899999997E-2</v>
      </c>
      <c r="I124" s="9">
        <v>0.19646018909999999</v>
      </c>
      <c r="J124" s="6" t="s">
        <v>68</v>
      </c>
      <c r="K124" s="6" t="s">
        <v>68</v>
      </c>
      <c r="L124" s="6" t="s">
        <v>68</v>
      </c>
    </row>
    <row r="125" spans="1:12" x14ac:dyDescent="0.25">
      <c r="A125" s="6" t="s">
        <v>30</v>
      </c>
      <c r="B125" s="6" t="s">
        <v>6</v>
      </c>
      <c r="C125" s="6">
        <v>588526</v>
      </c>
      <c r="D125" s="6">
        <v>4944</v>
      </c>
      <c r="E125" s="9">
        <v>76.812139815999998</v>
      </c>
      <c r="F125" s="9">
        <v>76.423685125999995</v>
      </c>
      <c r="G125" s="9">
        <v>77.200594506000002</v>
      </c>
      <c r="H125" s="9">
        <v>3.9279739199999997E-2</v>
      </c>
      <c r="I125" s="9">
        <v>0.1981911683</v>
      </c>
      <c r="J125" s="6" t="s">
        <v>68</v>
      </c>
      <c r="K125" s="6" t="s">
        <v>68</v>
      </c>
      <c r="L125" s="6" t="s">
        <v>68</v>
      </c>
    </row>
    <row r="126" spans="1:12" x14ac:dyDescent="0.25">
      <c r="A126" s="6" t="s">
        <v>30</v>
      </c>
      <c r="B126" s="6" t="s">
        <v>6</v>
      </c>
      <c r="C126" s="6">
        <v>594537</v>
      </c>
      <c r="D126" s="6">
        <v>4979</v>
      </c>
      <c r="E126" s="9">
        <v>77.104888150999997</v>
      </c>
      <c r="F126" s="9">
        <v>76.726292915000002</v>
      </c>
      <c r="G126" s="9">
        <v>77.483483387000007</v>
      </c>
      <c r="H126" s="9">
        <v>3.7311108099999997E-2</v>
      </c>
      <c r="I126" s="9">
        <v>0.19316083479999999</v>
      </c>
      <c r="J126" s="6" t="s">
        <v>68</v>
      </c>
      <c r="K126" s="6" t="s">
        <v>68</v>
      </c>
      <c r="L126" s="6" t="s">
        <v>68</v>
      </c>
    </row>
    <row r="127" spans="1:12" x14ac:dyDescent="0.25">
      <c r="A127" s="6" t="s">
        <v>30</v>
      </c>
      <c r="B127" s="6" t="s">
        <v>6</v>
      </c>
      <c r="C127" s="6">
        <v>603794</v>
      </c>
      <c r="D127" s="6">
        <v>4879</v>
      </c>
      <c r="E127" s="9">
        <v>77.671940211000006</v>
      </c>
      <c r="F127" s="9">
        <v>77.296569035000005</v>
      </c>
      <c r="G127" s="9">
        <v>78.047311386000004</v>
      </c>
      <c r="H127" s="9">
        <v>3.6678342199999998E-2</v>
      </c>
      <c r="I127" s="9">
        <v>0.19151590590000001</v>
      </c>
      <c r="J127" s="6" t="s">
        <v>68</v>
      </c>
      <c r="K127" s="6" t="s">
        <v>68</v>
      </c>
      <c r="L127" s="6" t="s">
        <v>68</v>
      </c>
    </row>
    <row r="128" spans="1:12" x14ac:dyDescent="0.25">
      <c r="A128" s="6" t="s">
        <v>30</v>
      </c>
      <c r="B128" s="6" t="s">
        <v>6</v>
      </c>
      <c r="C128" s="6">
        <v>613729</v>
      </c>
      <c r="D128" s="6">
        <v>4727</v>
      </c>
      <c r="E128" s="9">
        <v>78.428283968000002</v>
      </c>
      <c r="F128" s="9">
        <v>78.057810028999995</v>
      </c>
      <c r="G128" s="9">
        <v>78.798757906999995</v>
      </c>
      <c r="H128" s="9">
        <v>3.5727545600000001E-2</v>
      </c>
      <c r="I128" s="9">
        <v>0.18901731560000001</v>
      </c>
      <c r="J128" s="6" t="s">
        <v>68</v>
      </c>
      <c r="K128" s="6" t="s">
        <v>68</v>
      </c>
      <c r="L128" s="6" t="s">
        <v>68</v>
      </c>
    </row>
    <row r="129" spans="1:12" x14ac:dyDescent="0.25">
      <c r="A129" s="6" t="s">
        <v>30</v>
      </c>
      <c r="B129" s="6" t="s">
        <v>6</v>
      </c>
      <c r="C129" s="6">
        <v>623816</v>
      </c>
      <c r="D129" s="6">
        <v>4947</v>
      </c>
      <c r="E129" s="9">
        <v>78.101340581000002</v>
      </c>
      <c r="F129" s="9">
        <v>77.733320474999999</v>
      </c>
      <c r="G129" s="9">
        <v>78.469360687000005</v>
      </c>
      <c r="H129" s="9">
        <v>3.5255830500000002E-2</v>
      </c>
      <c r="I129" s="9">
        <v>0.18776536029999999</v>
      </c>
      <c r="J129" s="6" t="s">
        <v>68</v>
      </c>
      <c r="K129" s="6" t="s">
        <v>68</v>
      </c>
      <c r="L129" s="6" t="s">
        <v>68</v>
      </c>
    </row>
    <row r="130" spans="1:12" x14ac:dyDescent="0.25">
      <c r="A130" s="6" t="s">
        <v>30</v>
      </c>
      <c r="B130" s="6" t="s">
        <v>6</v>
      </c>
      <c r="C130" s="6">
        <v>635151</v>
      </c>
      <c r="D130" s="6">
        <v>4854</v>
      </c>
      <c r="E130" s="9">
        <v>78.605097310999994</v>
      </c>
      <c r="F130" s="9">
        <v>78.239233513000002</v>
      </c>
      <c r="G130" s="9">
        <v>78.970961110000005</v>
      </c>
      <c r="H130" s="9">
        <v>3.4843898099999999E-2</v>
      </c>
      <c r="I130" s="9">
        <v>0.1866652033</v>
      </c>
      <c r="J130" s="6" t="s">
        <v>68</v>
      </c>
      <c r="K130" s="6" t="s">
        <v>68</v>
      </c>
      <c r="L130" s="6" t="s">
        <v>68</v>
      </c>
    </row>
    <row r="131" spans="1:12" x14ac:dyDescent="0.25">
      <c r="A131" s="6" t="s">
        <v>30</v>
      </c>
      <c r="B131" s="6" t="s">
        <v>6</v>
      </c>
      <c r="C131" s="6">
        <v>645091</v>
      </c>
      <c r="D131" s="6">
        <v>4947</v>
      </c>
      <c r="E131" s="9">
        <v>78.721549879999998</v>
      </c>
      <c r="F131" s="9">
        <v>78.360875356999998</v>
      </c>
      <c r="G131" s="9">
        <v>79.082224404000002</v>
      </c>
      <c r="H131" s="9">
        <v>3.3862482300000003E-2</v>
      </c>
      <c r="I131" s="9">
        <v>0.184017614</v>
      </c>
      <c r="J131" s="6" t="s">
        <v>68</v>
      </c>
      <c r="K131" s="6" t="s">
        <v>68</v>
      </c>
      <c r="L131" s="6" t="s">
        <v>68</v>
      </c>
    </row>
    <row r="132" spans="1:12" x14ac:dyDescent="0.25">
      <c r="A132" s="6" t="s">
        <v>30</v>
      </c>
      <c r="B132" s="6" t="s">
        <v>6</v>
      </c>
      <c r="C132" s="6">
        <v>653446</v>
      </c>
      <c r="D132" s="6">
        <v>5267</v>
      </c>
      <c r="E132" s="9">
        <v>78.332370405999995</v>
      </c>
      <c r="F132" s="9">
        <v>77.980517405000001</v>
      </c>
      <c r="G132" s="9">
        <v>78.684223406000001</v>
      </c>
      <c r="H132" s="9">
        <v>3.2226294799999999E-2</v>
      </c>
      <c r="I132" s="9">
        <v>0.17951683709999999</v>
      </c>
      <c r="J132" s="6" t="s">
        <v>68</v>
      </c>
      <c r="K132" s="6" t="s">
        <v>68</v>
      </c>
      <c r="L132" s="6" t="s">
        <v>68</v>
      </c>
    </row>
    <row r="133" spans="1:12" x14ac:dyDescent="0.25">
      <c r="A133" s="6" t="s">
        <v>30</v>
      </c>
      <c r="B133" s="6" t="s">
        <v>6</v>
      </c>
      <c r="C133" s="6">
        <v>661253</v>
      </c>
      <c r="D133" s="6">
        <v>5237</v>
      </c>
      <c r="E133" s="9">
        <v>78.600372523000004</v>
      </c>
      <c r="F133" s="9">
        <v>78.247864550000003</v>
      </c>
      <c r="G133" s="9">
        <v>78.952880496000006</v>
      </c>
      <c r="H133" s="9">
        <v>3.23463846E-2</v>
      </c>
      <c r="I133" s="9">
        <v>0.17985100670000001</v>
      </c>
      <c r="J133" s="6" t="s">
        <v>68</v>
      </c>
      <c r="K133" s="6" t="s">
        <v>68</v>
      </c>
      <c r="L133" s="6" t="s">
        <v>68</v>
      </c>
    </row>
    <row r="134" spans="1:12" x14ac:dyDescent="0.25">
      <c r="A134" s="6" t="s">
        <v>30</v>
      </c>
      <c r="B134" s="6" t="s">
        <v>6</v>
      </c>
      <c r="C134" s="6">
        <v>671316</v>
      </c>
      <c r="D134" s="6">
        <v>5337</v>
      </c>
      <c r="E134" s="9">
        <v>78.389091625999995</v>
      </c>
      <c r="F134" s="9">
        <v>78.030690476999993</v>
      </c>
      <c r="G134" s="9">
        <v>78.747492773999994</v>
      </c>
      <c r="H134" s="9">
        <v>3.3436949000000001E-2</v>
      </c>
      <c r="I134" s="9">
        <v>0.18285772880000001</v>
      </c>
      <c r="J134" s="6" t="s">
        <v>68</v>
      </c>
      <c r="K134" s="6" t="s">
        <v>68</v>
      </c>
      <c r="L134" s="6" t="s">
        <v>68</v>
      </c>
    </row>
    <row r="135" spans="1:12" x14ac:dyDescent="0.25">
      <c r="A135" s="6" t="s">
        <v>30</v>
      </c>
      <c r="B135" s="6" t="s">
        <v>6</v>
      </c>
      <c r="C135" s="6">
        <v>680070</v>
      </c>
      <c r="D135" s="6">
        <v>5485</v>
      </c>
      <c r="E135" s="9">
        <v>78.476305843000006</v>
      </c>
      <c r="F135" s="9">
        <v>78.125246274999995</v>
      </c>
      <c r="G135" s="9">
        <v>78.827365411000002</v>
      </c>
      <c r="H135" s="9">
        <v>3.2081117300000003E-2</v>
      </c>
      <c r="I135" s="9">
        <v>0.17911202449999999</v>
      </c>
      <c r="J135" s="6" t="s">
        <v>68</v>
      </c>
      <c r="K135" s="6" t="s">
        <v>68</v>
      </c>
      <c r="L135" s="6" t="s">
        <v>68</v>
      </c>
    </row>
    <row r="136" spans="1:12" x14ac:dyDescent="0.25">
      <c r="A136" s="6" t="s">
        <v>30</v>
      </c>
      <c r="B136" s="6" t="s">
        <v>6</v>
      </c>
      <c r="C136" s="6">
        <v>680314</v>
      </c>
      <c r="D136" s="6">
        <v>5412</v>
      </c>
      <c r="E136" s="9">
        <v>78.765523328</v>
      </c>
      <c r="F136" s="9">
        <v>78.407641373999994</v>
      </c>
      <c r="G136" s="9">
        <v>79.123405281000004</v>
      </c>
      <c r="H136" s="9">
        <v>3.33401428E-2</v>
      </c>
      <c r="I136" s="9">
        <v>0.18259283339999999</v>
      </c>
      <c r="J136" s="6" t="s">
        <v>68</v>
      </c>
      <c r="K136" s="6" t="s">
        <v>68</v>
      </c>
      <c r="L136" s="6" t="s">
        <v>68</v>
      </c>
    </row>
    <row r="137" spans="1:12" x14ac:dyDescent="0.25">
      <c r="A137" s="6" t="s">
        <v>30</v>
      </c>
      <c r="B137" s="6" t="s">
        <v>6</v>
      </c>
      <c r="C137" s="6">
        <v>686781</v>
      </c>
      <c r="D137" s="6">
        <v>5549</v>
      </c>
      <c r="E137" s="9">
        <v>78.814418516999993</v>
      </c>
      <c r="F137" s="9">
        <v>78.463360382000005</v>
      </c>
      <c r="G137" s="9">
        <v>79.165476651999995</v>
      </c>
      <c r="H137" s="9">
        <v>3.2080855399999997E-2</v>
      </c>
      <c r="I137" s="9">
        <v>0.1791112933</v>
      </c>
      <c r="J137" s="6" t="s">
        <v>68</v>
      </c>
      <c r="K137" s="6" t="s">
        <v>68</v>
      </c>
      <c r="L137" s="6" t="s">
        <v>68</v>
      </c>
    </row>
    <row r="138" spans="1:12" x14ac:dyDescent="0.25">
      <c r="A138" s="6" t="s">
        <v>30</v>
      </c>
      <c r="B138" s="6" t="s">
        <v>6</v>
      </c>
      <c r="C138" s="6">
        <v>690451</v>
      </c>
      <c r="D138" s="6">
        <v>6073</v>
      </c>
      <c r="E138" s="9">
        <v>77.621913230999994</v>
      </c>
      <c r="F138" s="9">
        <v>77.258358403000003</v>
      </c>
      <c r="G138" s="9">
        <v>77.985468057999995</v>
      </c>
      <c r="H138" s="9">
        <v>3.4405485299999997E-2</v>
      </c>
      <c r="I138" s="9">
        <v>0.18548715669999999</v>
      </c>
      <c r="J138" s="6" t="s">
        <v>68</v>
      </c>
      <c r="K138" s="6" t="s">
        <v>68</v>
      </c>
      <c r="L138" s="6" t="s">
        <v>68</v>
      </c>
    </row>
    <row r="139" spans="1:12" x14ac:dyDescent="0.25">
      <c r="A139" s="6" t="s">
        <v>30</v>
      </c>
      <c r="B139" s="6" t="s">
        <v>6</v>
      </c>
      <c r="C139" s="6">
        <v>703997</v>
      </c>
      <c r="D139" s="6">
        <v>6184</v>
      </c>
      <c r="E139" s="9">
        <v>77.815154312999994</v>
      </c>
      <c r="F139" s="9">
        <v>77.456915957000007</v>
      </c>
      <c r="G139" s="9">
        <v>78.173392668000005</v>
      </c>
      <c r="H139" s="9">
        <v>3.3406580399999997E-2</v>
      </c>
      <c r="I139" s="9">
        <v>0.18277467110000001</v>
      </c>
      <c r="J139" s="6" t="s">
        <v>68</v>
      </c>
      <c r="K139" s="6" t="s">
        <v>68</v>
      </c>
      <c r="L139" s="6" t="s">
        <v>68</v>
      </c>
    </row>
    <row r="140" spans="1:12" x14ac:dyDescent="0.25">
      <c r="A140" s="6" t="s">
        <v>30</v>
      </c>
      <c r="B140" s="6" t="s">
        <v>6</v>
      </c>
      <c r="C140" s="6">
        <v>714232</v>
      </c>
      <c r="D140" s="6">
        <v>6139</v>
      </c>
      <c r="E140" s="9">
        <v>78.576752775000003</v>
      </c>
      <c r="F140" s="9">
        <v>78.235317094999999</v>
      </c>
      <c r="G140" s="9">
        <v>78.918188455000006</v>
      </c>
      <c r="H140" s="9">
        <v>3.0346294100000001E-2</v>
      </c>
      <c r="I140" s="9">
        <v>0.17420187740000001</v>
      </c>
      <c r="J140" s="6" t="s">
        <v>68</v>
      </c>
      <c r="K140" s="6" t="s">
        <v>68</v>
      </c>
      <c r="L140" s="6" t="s">
        <v>68</v>
      </c>
    </row>
    <row r="141" spans="1:12" ht="15.6" x14ac:dyDescent="0.3">
      <c r="A141" s="8" t="s">
        <v>30</v>
      </c>
      <c r="B141" s="8" t="s">
        <v>7</v>
      </c>
      <c r="C141" s="8">
        <v>2749</v>
      </c>
      <c r="D141" s="8">
        <v>177</v>
      </c>
      <c r="E141" s="14">
        <v>55.055850573999997</v>
      </c>
      <c r="F141" s="14">
        <v>48.104057883000003</v>
      </c>
      <c r="G141" s="14">
        <v>62.007643264999999</v>
      </c>
      <c r="H141" s="14">
        <v>12.58002437</v>
      </c>
      <c r="I141" s="14">
        <v>3.5468330056999999</v>
      </c>
      <c r="J141" s="8">
        <v>0.40447309460000003</v>
      </c>
      <c r="K141" s="8" t="s">
        <v>68</v>
      </c>
      <c r="L141" s="8" t="s">
        <v>68</v>
      </c>
    </row>
    <row r="142" spans="1:12" x14ac:dyDescent="0.25">
      <c r="A142" s="6" t="s">
        <v>30</v>
      </c>
      <c r="B142" s="6" t="s">
        <v>7</v>
      </c>
      <c r="C142" s="6">
        <v>2797</v>
      </c>
      <c r="D142" s="6">
        <v>201</v>
      </c>
      <c r="E142" s="9">
        <v>51.842380155999997</v>
      </c>
      <c r="F142" s="9">
        <v>44.125806171999997</v>
      </c>
      <c r="G142" s="9">
        <v>59.558954139000001</v>
      </c>
      <c r="H142" s="9">
        <v>15.500185869999999</v>
      </c>
      <c r="I142" s="9">
        <v>3.9370275425000001</v>
      </c>
      <c r="J142" s="6" t="s">
        <v>68</v>
      </c>
      <c r="K142" s="6" t="s">
        <v>68</v>
      </c>
      <c r="L142" s="6" t="s">
        <v>68</v>
      </c>
    </row>
    <row r="143" spans="1:12" x14ac:dyDescent="0.25">
      <c r="A143" s="6" t="s">
        <v>30</v>
      </c>
      <c r="B143" s="6" t="s">
        <v>7</v>
      </c>
      <c r="C143" s="6">
        <v>2631</v>
      </c>
      <c r="D143" s="6">
        <v>168</v>
      </c>
      <c r="E143" s="9">
        <v>53.343209911999999</v>
      </c>
      <c r="F143" s="9">
        <v>46.043238684999999</v>
      </c>
      <c r="G143" s="9">
        <v>60.643181138000003</v>
      </c>
      <c r="H143" s="9">
        <v>13.871714887</v>
      </c>
      <c r="I143" s="9">
        <v>3.7244751156999998</v>
      </c>
      <c r="J143" s="6" t="s">
        <v>68</v>
      </c>
      <c r="K143" s="6" t="s">
        <v>68</v>
      </c>
      <c r="L143" s="6" t="s">
        <v>68</v>
      </c>
    </row>
    <row r="144" spans="1:12" x14ac:dyDescent="0.25">
      <c r="A144" s="6" t="s">
        <v>30</v>
      </c>
      <c r="B144" s="6" t="s">
        <v>7</v>
      </c>
      <c r="C144" s="6">
        <v>2577</v>
      </c>
      <c r="D144" s="6">
        <v>165</v>
      </c>
      <c r="E144" s="9">
        <v>57.463986206999998</v>
      </c>
      <c r="F144" s="9">
        <v>52.981690166999996</v>
      </c>
      <c r="G144" s="9">
        <v>61.946282248000003</v>
      </c>
      <c r="H144" s="9">
        <v>5.2298463651000002</v>
      </c>
      <c r="I144" s="9">
        <v>2.2868857349999998</v>
      </c>
      <c r="J144" s="6" t="s">
        <v>68</v>
      </c>
      <c r="K144" s="6" t="s">
        <v>68</v>
      </c>
      <c r="L144" s="6" t="s">
        <v>68</v>
      </c>
    </row>
    <row r="145" spans="1:12" x14ac:dyDescent="0.25">
      <c r="A145" s="6" t="s">
        <v>30</v>
      </c>
      <c r="B145" s="6" t="s">
        <v>7</v>
      </c>
      <c r="C145" s="6">
        <v>2589</v>
      </c>
      <c r="D145" s="6">
        <v>171</v>
      </c>
      <c r="E145" s="9">
        <v>55.924872497999999</v>
      </c>
      <c r="F145" s="9">
        <v>49.764056670999999</v>
      </c>
      <c r="G145" s="9">
        <v>62.085688325</v>
      </c>
      <c r="H145" s="9">
        <v>9.8801675490999994</v>
      </c>
      <c r="I145" s="9">
        <v>3.1432733812000002</v>
      </c>
      <c r="J145" s="6" t="s">
        <v>68</v>
      </c>
      <c r="K145" s="6" t="s">
        <v>68</v>
      </c>
      <c r="L145" s="6" t="s">
        <v>68</v>
      </c>
    </row>
    <row r="146" spans="1:12" x14ac:dyDescent="0.25">
      <c r="A146" s="6" t="s">
        <v>30</v>
      </c>
      <c r="B146" s="6" t="s">
        <v>7</v>
      </c>
      <c r="C146" s="6">
        <v>3250</v>
      </c>
      <c r="D146" s="6">
        <v>156</v>
      </c>
      <c r="E146" s="9">
        <v>55.052913205000003</v>
      </c>
      <c r="F146" s="9">
        <v>48.588946213</v>
      </c>
      <c r="G146" s="9">
        <v>61.516880198000003</v>
      </c>
      <c r="H146" s="9">
        <v>10.876423698</v>
      </c>
      <c r="I146" s="9">
        <v>3.2979423429999999</v>
      </c>
      <c r="J146" s="6" t="s">
        <v>68</v>
      </c>
      <c r="K146" s="6" t="s">
        <v>68</v>
      </c>
      <c r="L146" s="6" t="s">
        <v>68</v>
      </c>
    </row>
    <row r="147" spans="1:12" x14ac:dyDescent="0.25">
      <c r="A147" s="6" t="s">
        <v>30</v>
      </c>
      <c r="B147" s="6" t="s">
        <v>7</v>
      </c>
      <c r="C147" s="6">
        <v>3345</v>
      </c>
      <c r="D147" s="6">
        <v>169</v>
      </c>
      <c r="E147" s="9">
        <v>49.668659865999999</v>
      </c>
      <c r="F147" s="9">
        <v>42.543261203</v>
      </c>
      <c r="G147" s="9">
        <v>56.794058528999997</v>
      </c>
      <c r="H147" s="9">
        <v>13.216187553999999</v>
      </c>
      <c r="I147" s="9">
        <v>3.6354074811000001</v>
      </c>
      <c r="J147" s="6" t="s">
        <v>68</v>
      </c>
      <c r="K147" s="6" t="s">
        <v>68</v>
      </c>
      <c r="L147" s="6" t="s">
        <v>68</v>
      </c>
    </row>
    <row r="148" spans="1:12" x14ac:dyDescent="0.25">
      <c r="A148" s="6" t="s">
        <v>30</v>
      </c>
      <c r="B148" s="6" t="s">
        <v>7</v>
      </c>
      <c r="C148" s="6">
        <v>3545</v>
      </c>
      <c r="D148" s="6">
        <v>157</v>
      </c>
      <c r="E148" s="9">
        <v>56.191745332000004</v>
      </c>
      <c r="F148" s="9">
        <v>50.304871634000001</v>
      </c>
      <c r="G148" s="9">
        <v>62.078619029999999</v>
      </c>
      <c r="H148" s="9">
        <v>9.0210542315000009</v>
      </c>
      <c r="I148" s="9">
        <v>3.0035069887999999</v>
      </c>
      <c r="J148" s="6" t="s">
        <v>68</v>
      </c>
      <c r="K148" s="6" t="s">
        <v>68</v>
      </c>
      <c r="L148" s="6" t="s">
        <v>68</v>
      </c>
    </row>
    <row r="149" spans="1:12" x14ac:dyDescent="0.25">
      <c r="A149" s="6" t="s">
        <v>30</v>
      </c>
      <c r="B149" s="6" t="s">
        <v>7</v>
      </c>
      <c r="C149" s="6">
        <v>3649</v>
      </c>
      <c r="D149" s="6">
        <v>154</v>
      </c>
      <c r="E149" s="9">
        <v>57.315447263000003</v>
      </c>
      <c r="F149" s="9">
        <v>51.217798201000001</v>
      </c>
      <c r="G149" s="9">
        <v>63.413096324999998</v>
      </c>
      <c r="H149" s="9">
        <v>9.6786037281000006</v>
      </c>
      <c r="I149" s="9">
        <v>3.1110454396999998</v>
      </c>
      <c r="J149" s="6" t="s">
        <v>68</v>
      </c>
      <c r="K149" s="6" t="s">
        <v>68</v>
      </c>
      <c r="L149" s="6" t="s">
        <v>68</v>
      </c>
    </row>
    <row r="150" spans="1:12" x14ac:dyDescent="0.25">
      <c r="A150" s="6" t="s">
        <v>30</v>
      </c>
      <c r="B150" s="6" t="s">
        <v>7</v>
      </c>
      <c r="C150" s="6">
        <v>3574</v>
      </c>
      <c r="D150" s="6">
        <v>185</v>
      </c>
      <c r="E150" s="9">
        <v>50.283475420000002</v>
      </c>
      <c r="F150" s="9">
        <v>42.108195135000003</v>
      </c>
      <c r="G150" s="9">
        <v>58.458755705999998</v>
      </c>
      <c r="H150" s="9">
        <v>17.397752955000001</v>
      </c>
      <c r="I150" s="9">
        <v>4.1710613703000003</v>
      </c>
      <c r="J150" s="6" t="s">
        <v>68</v>
      </c>
      <c r="K150" s="6" t="s">
        <v>68</v>
      </c>
      <c r="L150" s="6" t="s">
        <v>68</v>
      </c>
    </row>
    <row r="151" spans="1:12" x14ac:dyDescent="0.25">
      <c r="A151" s="6" t="s">
        <v>30</v>
      </c>
      <c r="B151" s="6" t="s">
        <v>7</v>
      </c>
      <c r="C151" s="6">
        <v>3534</v>
      </c>
      <c r="D151" s="6">
        <v>146</v>
      </c>
      <c r="E151" s="9">
        <v>48.345262214999998</v>
      </c>
      <c r="F151" s="9">
        <v>40.007940294000001</v>
      </c>
      <c r="G151" s="9">
        <v>56.682584134999999</v>
      </c>
      <c r="H151" s="9">
        <v>18.094267182999999</v>
      </c>
      <c r="I151" s="9">
        <v>4.2537356737999996</v>
      </c>
      <c r="J151" s="6" t="s">
        <v>68</v>
      </c>
      <c r="K151" s="6" t="s">
        <v>68</v>
      </c>
      <c r="L151" s="6" t="s">
        <v>68</v>
      </c>
    </row>
    <row r="152" spans="1:12" x14ac:dyDescent="0.25">
      <c r="A152" s="6" t="s">
        <v>30</v>
      </c>
      <c r="B152" s="6" t="s">
        <v>7</v>
      </c>
      <c r="C152" s="6">
        <v>3552</v>
      </c>
      <c r="D152" s="6">
        <v>167</v>
      </c>
      <c r="E152" s="9">
        <v>49.330271021000001</v>
      </c>
      <c r="F152" s="9">
        <v>42.814884444999997</v>
      </c>
      <c r="G152" s="9">
        <v>55.845657596000002</v>
      </c>
      <c r="H152" s="9">
        <v>11.050151558</v>
      </c>
      <c r="I152" s="9">
        <v>3.3241768241999998</v>
      </c>
      <c r="J152" s="6" t="s">
        <v>68</v>
      </c>
      <c r="K152" s="6" t="s">
        <v>68</v>
      </c>
      <c r="L152" s="6" t="s">
        <v>68</v>
      </c>
    </row>
    <row r="153" spans="1:12" x14ac:dyDescent="0.25">
      <c r="A153" s="6" t="s">
        <v>30</v>
      </c>
      <c r="B153" s="6" t="s">
        <v>7</v>
      </c>
      <c r="C153" s="6">
        <v>3461</v>
      </c>
      <c r="D153" s="6">
        <v>150</v>
      </c>
      <c r="E153" s="9">
        <v>57.254364529</v>
      </c>
      <c r="F153" s="9">
        <v>51.720682164999999</v>
      </c>
      <c r="G153" s="9">
        <v>62.788046891999997</v>
      </c>
      <c r="H153" s="9">
        <v>7.9710642694000002</v>
      </c>
      <c r="I153" s="9">
        <v>2.8233073281999999</v>
      </c>
      <c r="J153" s="6" t="s">
        <v>68</v>
      </c>
      <c r="K153" s="6" t="s">
        <v>68</v>
      </c>
      <c r="L153" s="6" t="s">
        <v>68</v>
      </c>
    </row>
    <row r="154" spans="1:12" x14ac:dyDescent="0.25">
      <c r="A154" s="6" t="s">
        <v>30</v>
      </c>
      <c r="B154" s="6" t="s">
        <v>7</v>
      </c>
      <c r="C154" s="6">
        <v>3451</v>
      </c>
      <c r="D154" s="6">
        <v>176</v>
      </c>
      <c r="E154" s="9">
        <v>54.207964593</v>
      </c>
      <c r="F154" s="9">
        <v>47.467870668000003</v>
      </c>
      <c r="G154" s="9">
        <v>60.948058519</v>
      </c>
      <c r="H154" s="9">
        <v>11.825506592</v>
      </c>
      <c r="I154" s="9">
        <v>3.4388234312999999</v>
      </c>
      <c r="J154" s="6" t="s">
        <v>68</v>
      </c>
      <c r="K154" s="6" t="s">
        <v>68</v>
      </c>
      <c r="L154" s="6" t="s">
        <v>68</v>
      </c>
    </row>
    <row r="155" spans="1:12" x14ac:dyDescent="0.25">
      <c r="A155" s="6" t="s">
        <v>30</v>
      </c>
      <c r="B155" s="6" t="s">
        <v>7</v>
      </c>
      <c r="C155" s="6">
        <v>3301</v>
      </c>
      <c r="D155" s="6">
        <v>180</v>
      </c>
      <c r="E155" s="9">
        <v>59.365472318000002</v>
      </c>
      <c r="F155" s="9">
        <v>55.013541887000002</v>
      </c>
      <c r="G155" s="9">
        <v>63.717402747999998</v>
      </c>
      <c r="H155" s="9">
        <v>4.9300547877999996</v>
      </c>
      <c r="I155" s="9">
        <v>2.2203726687000001</v>
      </c>
      <c r="J155" s="6" t="s">
        <v>68</v>
      </c>
      <c r="K155" s="6" t="s">
        <v>68</v>
      </c>
      <c r="L155" s="6" t="s">
        <v>68</v>
      </c>
    </row>
    <row r="156" spans="1:12" x14ac:dyDescent="0.25">
      <c r="A156" s="6" t="s">
        <v>30</v>
      </c>
      <c r="B156" s="6" t="s">
        <v>7</v>
      </c>
      <c r="C156" s="6">
        <v>3251</v>
      </c>
      <c r="D156" s="6">
        <v>175</v>
      </c>
      <c r="E156" s="9">
        <v>51.789904399999998</v>
      </c>
      <c r="F156" s="9">
        <v>46.414011445</v>
      </c>
      <c r="G156" s="9">
        <v>57.165797355999999</v>
      </c>
      <c r="H156" s="9">
        <v>7.5229657089000002</v>
      </c>
      <c r="I156" s="9">
        <v>2.7428025281999999</v>
      </c>
      <c r="J156" s="6" t="s">
        <v>68</v>
      </c>
      <c r="K156" s="6" t="s">
        <v>68</v>
      </c>
      <c r="L156" s="6" t="s">
        <v>68</v>
      </c>
    </row>
    <row r="157" spans="1:12" x14ac:dyDescent="0.25">
      <c r="A157" s="6" t="s">
        <v>30</v>
      </c>
      <c r="B157" s="6" t="s">
        <v>7</v>
      </c>
      <c r="C157" s="6">
        <v>3218</v>
      </c>
      <c r="D157" s="6">
        <v>171</v>
      </c>
      <c r="E157" s="9">
        <v>50.328166475000003</v>
      </c>
      <c r="F157" s="9">
        <v>36.278239898999999</v>
      </c>
      <c r="G157" s="9">
        <v>64.378093050999993</v>
      </c>
      <c r="H157" s="9">
        <v>51.384953349</v>
      </c>
      <c r="I157" s="9">
        <v>7.1683298856000004</v>
      </c>
      <c r="J157" s="6" t="s">
        <v>68</v>
      </c>
      <c r="K157" s="6" t="s">
        <v>68</v>
      </c>
      <c r="L157" s="6" t="s">
        <v>68</v>
      </c>
    </row>
    <row r="158" spans="1:12" x14ac:dyDescent="0.25">
      <c r="A158" s="6" t="s">
        <v>30</v>
      </c>
      <c r="B158" s="6" t="s">
        <v>7</v>
      </c>
      <c r="C158" s="6">
        <v>3148</v>
      </c>
      <c r="D158" s="6">
        <v>181</v>
      </c>
      <c r="E158" s="9">
        <v>55.787727160999999</v>
      </c>
      <c r="F158" s="9">
        <v>51.353333573999997</v>
      </c>
      <c r="G158" s="9">
        <v>60.222120746999998</v>
      </c>
      <c r="H158" s="9">
        <v>5.1186605790000002</v>
      </c>
      <c r="I158" s="9">
        <v>2.2624457074</v>
      </c>
      <c r="J158" s="6" t="s">
        <v>68</v>
      </c>
      <c r="K158" s="6" t="s">
        <v>68</v>
      </c>
      <c r="L158" s="6" t="s">
        <v>68</v>
      </c>
    </row>
    <row r="159" spans="1:12" x14ac:dyDescent="0.25">
      <c r="A159" s="6" t="s">
        <v>30</v>
      </c>
      <c r="B159" s="6" t="s">
        <v>7</v>
      </c>
      <c r="C159" s="6">
        <v>3125</v>
      </c>
      <c r="D159" s="6">
        <v>166</v>
      </c>
      <c r="E159" s="9">
        <v>49.947480501999998</v>
      </c>
      <c r="F159" s="9">
        <v>43.868543549000002</v>
      </c>
      <c r="G159" s="9">
        <v>56.026417453999997</v>
      </c>
      <c r="H159" s="9">
        <v>9.6192926044</v>
      </c>
      <c r="I159" s="9">
        <v>3.1014984449999998</v>
      </c>
      <c r="J159" s="6" t="s">
        <v>68</v>
      </c>
      <c r="K159" s="6" t="s">
        <v>68</v>
      </c>
      <c r="L159" s="6" t="s">
        <v>68</v>
      </c>
    </row>
    <row r="160" spans="1:12" x14ac:dyDescent="0.25">
      <c r="A160" s="6" t="s">
        <v>30</v>
      </c>
      <c r="B160" s="6" t="s">
        <v>7</v>
      </c>
      <c r="C160" s="6">
        <v>3095</v>
      </c>
      <c r="D160" s="6">
        <v>187</v>
      </c>
      <c r="E160" s="9">
        <v>51.844496773000003</v>
      </c>
      <c r="F160" s="9">
        <v>46.153921152000002</v>
      </c>
      <c r="G160" s="9">
        <v>57.535072393999997</v>
      </c>
      <c r="H160" s="9">
        <v>8.4294697260000007</v>
      </c>
      <c r="I160" s="9">
        <v>2.9033549086999999</v>
      </c>
      <c r="J160" s="6" t="s">
        <v>68</v>
      </c>
      <c r="K160" s="6" t="s">
        <v>68</v>
      </c>
      <c r="L160" s="6" t="s">
        <v>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8"/>
  <sheetViews>
    <sheetView workbookViewId="0">
      <selection activeCell="C59" sqref="C59"/>
    </sheetView>
  </sheetViews>
  <sheetFormatPr defaultColWidth="8.88671875" defaultRowHeight="15" x14ac:dyDescent="0.25"/>
  <cols>
    <col min="1" max="1" width="25.88671875" style="6" bestFit="1" customWidth="1"/>
    <col min="2" max="2" width="8.88671875" style="6"/>
    <col min="3" max="3" width="95.88671875" style="6" customWidth="1"/>
    <col min="4" max="16384" width="8.88671875" style="6"/>
  </cols>
  <sheetData>
    <row r="1" spans="1:3" ht="15.6" x14ac:dyDescent="0.3">
      <c r="A1" s="8" t="s">
        <v>33</v>
      </c>
      <c r="B1" s="8" t="s">
        <v>34</v>
      </c>
      <c r="C1" s="8" t="s">
        <v>35</v>
      </c>
    </row>
    <row r="2" spans="1:3" x14ac:dyDescent="0.25">
      <c r="A2" s="6" t="s">
        <v>36</v>
      </c>
      <c r="B2" s="6">
        <f>IF('Graph Data'!Y3="*",1,0)</f>
        <v>0</v>
      </c>
      <c r="C2" s="6" t="str">
        <f>IF(OR(B2&gt;0,B$7&gt;0),"*   statistically significant linear trend over time","")</f>
        <v>*   statistically significant linear trend over time</v>
      </c>
    </row>
    <row r="3" spans="1:3" x14ac:dyDescent="0.25">
      <c r="A3" s="6" t="s">
        <v>37</v>
      </c>
      <c r="B3" s="6">
        <f>IF('Graph Data'!Y4="*",1,0)</f>
        <v>1</v>
      </c>
      <c r="C3" s="6" t="str">
        <f>IF(OR(B3&gt;0,B$7&gt;0),"*   statistically significant linear trend over time","")</f>
        <v>*   statistically significant linear trend over time</v>
      </c>
    </row>
    <row r="4" spans="1:3" x14ac:dyDescent="0.25">
      <c r="A4" s="6" t="s">
        <v>38</v>
      </c>
      <c r="B4" s="6">
        <f>IF('Graph Data'!Y5="*",1,0)</f>
        <v>1</v>
      </c>
      <c r="C4" s="6" t="str">
        <f>IF(OR(B4&gt;0,B$7&gt;0),"*   statistically significant linear trend over time","")</f>
        <v>*   statistically significant linear trend over time</v>
      </c>
    </row>
    <row r="5" spans="1:3" x14ac:dyDescent="0.25">
      <c r="A5" s="6" t="s">
        <v>39</v>
      </c>
      <c r="B5" s="6">
        <f>IF('Graph Data'!Y6="*",1,0)</f>
        <v>1</v>
      </c>
      <c r="C5" s="6" t="str">
        <f>IF(OR(B5&gt;0,B$7&gt;0),"*   statistically significant linear trend over time","")</f>
        <v>*   statistically significant linear trend over time</v>
      </c>
    </row>
    <row r="6" spans="1:3" x14ac:dyDescent="0.25">
      <c r="A6" s="6" t="s">
        <v>40</v>
      </c>
      <c r="B6" s="6">
        <f>IF('Graph Data'!Y7="*",1,0)</f>
        <v>0</v>
      </c>
      <c r="C6" s="6" t="str">
        <f>IF(OR(B6&gt;0,B$7&gt;0),"*   statistically significant linear trend over time","")</f>
        <v>*   statistically significant linear trend over time</v>
      </c>
    </row>
    <row r="7" spans="1:3" x14ac:dyDescent="0.25">
      <c r="A7" s="6" t="s">
        <v>13</v>
      </c>
      <c r="B7" s="6">
        <f>IF('Graph Data'!Y8="*",1,0)</f>
        <v>1</v>
      </c>
      <c r="C7" s="6" t="str">
        <f>IF(B7&gt;0,"*   statistically significant linear trend over time","")</f>
        <v>*   statistically significant linear trend over time</v>
      </c>
    </row>
    <row r="8" spans="1:3" x14ac:dyDescent="0.25">
      <c r="A8" s="6" t="s">
        <v>41</v>
      </c>
      <c r="B8" s="6">
        <f>SUM(B2:B7)</f>
        <v>4</v>
      </c>
      <c r="C8" s="6" t="str">
        <f>IF(B8&gt;0,"*   statistically significant linear trend over time","")</f>
        <v>*   statistically significant linear trend over time</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Charts</vt:lpstr>
      </vt:variant>
      <vt:variant>
        <vt:i4>1</vt:i4>
      </vt:variant>
    </vt:vector>
  </HeadingPairs>
  <TitlesOfParts>
    <vt:vector size="6" baseType="lpstr">
      <vt:lpstr>Table</vt:lpstr>
      <vt:lpstr>Graph Data</vt:lpstr>
      <vt:lpstr>Table Data</vt:lpstr>
      <vt:lpstr>Raw Data</vt:lpstr>
      <vt:lpstr>Dashboard</vt:lpstr>
      <vt:lpstr>Figure</vt:lpstr>
    </vt:vector>
  </TitlesOfParts>
  <Company>UofM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RHA-Chapter3-LE-Male-Trend20yrs</dc:title>
  <dc:creator>Jessica Jarmasz</dc:creator>
  <cp:lastModifiedBy>Lindsey Dahl</cp:lastModifiedBy>
  <cp:lastPrinted>2019-06-10T14:14:55Z</cp:lastPrinted>
  <dcterms:created xsi:type="dcterms:W3CDTF">2018-10-26T21:38:11Z</dcterms:created>
  <dcterms:modified xsi:type="dcterms:W3CDTF">2025-12-04T16:15:41Z</dcterms:modified>
</cp:coreProperties>
</file>